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MEC\Surgical Scheduler's Folder\a Appointment sheets with PRE-POST OP Instructions\Cataract\SX DROP SHEETS\"/>
    </mc:Choice>
  </mc:AlternateContent>
  <xr:revisionPtr revIDLastSave="0" documentId="13_ncr:1_{D3873C62-2958-4F65-A007-E49FB1759934}" xr6:coauthVersionLast="38" xr6:coauthVersionMax="38" xr10:uidLastSave="{00000000-0000-0000-0000-000000000000}"/>
  <bookViews>
    <workbookView xWindow="0" yWindow="0" windowWidth="21570" windowHeight="7965" xr2:uid="{F3651DBE-540E-40DD-8054-A42572589BAF}"/>
  </bookViews>
  <sheets>
    <sheet name="PGB" sheetId="2" r:id="rId1"/>
    <sheet name="PGN" sheetId="1" r:id="rId2"/>
  </sheets>
  <definedNames>
    <definedName name="_xlnm.Print_Area" localSheetId="0">PGB!$A$1:$I$45</definedName>
    <definedName name="_xlnm.Print_Area" localSheetId="1">PGN!$A$1:$I$45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2" l="1"/>
  <c r="A18" i="2" s="1"/>
  <c r="B18" i="2" s="1"/>
  <c r="A14" i="2" l="1"/>
  <c r="B14" i="2" s="1"/>
  <c r="A13" i="2"/>
  <c r="B13" i="2" s="1"/>
  <c r="A19" i="2"/>
  <c r="A16" i="1"/>
  <c r="B19" i="2" l="1"/>
  <c r="A20" i="2"/>
  <c r="A14" i="1"/>
  <c r="B14" i="1" s="1"/>
  <c r="A21" i="2" l="1"/>
  <c r="B20" i="2"/>
  <c r="A13" i="1"/>
  <c r="B13" i="1" s="1"/>
  <c r="A18" i="1"/>
  <c r="B21" i="2" l="1"/>
  <c r="A22" i="2"/>
  <c r="B18" i="1"/>
  <c r="A19" i="1"/>
  <c r="A23" i="2" l="1"/>
  <c r="B22" i="2"/>
  <c r="B19" i="1"/>
  <c r="A20" i="1"/>
  <c r="B23" i="2" l="1"/>
  <c r="A24" i="2"/>
  <c r="B20" i="1"/>
  <c r="A21" i="1"/>
  <c r="A25" i="2" l="1"/>
  <c r="B24" i="2"/>
  <c r="B21" i="1"/>
  <c r="A22" i="1"/>
  <c r="B25" i="2" l="1"/>
  <c r="A26" i="2"/>
  <c r="B22" i="1"/>
  <c r="A23" i="1"/>
  <c r="B26" i="2" l="1"/>
  <c r="A27" i="2"/>
  <c r="B23" i="1"/>
  <c r="A24" i="1"/>
  <c r="B27" i="2" l="1"/>
  <c r="A28" i="2"/>
  <c r="B24" i="1"/>
  <c r="A25" i="1"/>
  <c r="A29" i="2" l="1"/>
  <c r="B28" i="2"/>
  <c r="B25" i="1"/>
  <c r="A26" i="1"/>
  <c r="B29" i="2" l="1"/>
  <c r="A30" i="2"/>
  <c r="B26" i="1"/>
  <c r="A27" i="1"/>
  <c r="B30" i="2" l="1"/>
  <c r="A31" i="2"/>
  <c r="B27" i="1"/>
  <c r="A28" i="1"/>
  <c r="B31" i="2" l="1"/>
  <c r="A32" i="2"/>
  <c r="B28" i="1"/>
  <c r="A29" i="1"/>
  <c r="A33" i="2" l="1"/>
  <c r="B32" i="2"/>
  <c r="B29" i="1"/>
  <c r="A30" i="1"/>
  <c r="B33" i="2" l="1"/>
  <c r="A34" i="2"/>
  <c r="B30" i="1"/>
  <c r="A31" i="1"/>
  <c r="A35" i="2" l="1"/>
  <c r="B34" i="2"/>
  <c r="B31" i="1"/>
  <c r="A32" i="1"/>
  <c r="B35" i="2" l="1"/>
  <c r="A36" i="2"/>
  <c r="B32" i="1"/>
  <c r="A33" i="1"/>
  <c r="B36" i="2" l="1"/>
  <c r="A37" i="2"/>
  <c r="B33" i="1"/>
  <c r="A34" i="1"/>
  <c r="B37" i="2" l="1"/>
  <c r="A38" i="2"/>
  <c r="B34" i="1"/>
  <c r="A35" i="1"/>
  <c r="A39" i="2" l="1"/>
  <c r="B38" i="2"/>
  <c r="B35" i="1"/>
  <c r="A36" i="1"/>
  <c r="B39" i="2" l="1"/>
  <c r="A40" i="2"/>
  <c r="B36" i="1"/>
  <c r="A37" i="1"/>
  <c r="B40" i="2" l="1"/>
  <c r="A41" i="2"/>
  <c r="B37" i="1"/>
  <c r="A38" i="1"/>
  <c r="B41" i="2" l="1"/>
  <c r="A42" i="2"/>
  <c r="B38" i="1"/>
  <c r="A39" i="1"/>
  <c r="A43" i="2" l="1"/>
  <c r="B42" i="2"/>
  <c r="B39" i="1"/>
  <c r="A40" i="1"/>
  <c r="B43" i="2" l="1"/>
  <c r="A44" i="2"/>
  <c r="B40" i="1"/>
  <c r="A41" i="1"/>
  <c r="A45" i="2" l="1"/>
  <c r="B45" i="2" s="1"/>
  <c r="B44" i="2"/>
  <c r="B41" i="1"/>
  <c r="A42" i="1"/>
  <c r="B42" i="1" l="1"/>
  <c r="A43" i="1"/>
  <c r="B43" i="1" l="1"/>
  <c r="A44" i="1"/>
  <c r="B44" i="1" l="1"/>
  <c r="A45" i="1"/>
  <c r="B45" i="1" s="1"/>
</calcChain>
</file>

<file path=xl/sharedStrings.xml><?xml version="1.0" encoding="utf-8"?>
<sst xmlns="http://schemas.openxmlformats.org/spreadsheetml/2006/main" count="69" uniqueCount="25">
  <si>
    <t>EYE</t>
  </si>
  <si>
    <t>Pred - Gati - Nepaf</t>
  </si>
  <si>
    <t>DAY</t>
  </si>
  <si>
    <t>DATE</t>
  </si>
  <si>
    <r>
      <t xml:space="preserve">Start drops </t>
    </r>
    <r>
      <rPr>
        <b/>
        <sz val="11"/>
        <color theme="1"/>
        <rFont val="Calibri"/>
        <family val="2"/>
        <scheme val="minor"/>
      </rPr>
      <t>2 DAYS PRIOR</t>
    </r>
    <r>
      <rPr>
        <b/>
        <sz val="9"/>
        <color theme="1"/>
        <rFont val="Calibri"/>
        <family val="2"/>
        <scheme val="minor"/>
      </rPr>
      <t xml:space="preserve"> to surgery. Administer ONLY 1 (ONE) drop at a time.</t>
    </r>
  </si>
  <si>
    <t>Breakfast</t>
  </si>
  <si>
    <t>Lunch</t>
  </si>
  <si>
    <t>Dinner</t>
  </si>
  <si>
    <t>Bedtime</t>
  </si>
  <si>
    <t xml:space="preserve"> &lt; - - - WEEK 1 - - - &gt; </t>
  </si>
  <si>
    <t xml:space="preserve"> &lt; - - - WEEK 2 - - - &gt; </t>
  </si>
  <si>
    <t xml:space="preserve"> &lt; - - - WEEK 3 - - - &gt; </t>
  </si>
  <si>
    <t xml:space="preserve"> &lt; - - - WEEK 4 - - - &gt; </t>
  </si>
  <si>
    <t>Please note that drops, once purchased, are non-refundable and non-exchangeable</t>
  </si>
  <si>
    <t xml:space="preserve">     SURGERY DAY</t>
  </si>
  <si>
    <r>
      <t xml:space="preserve">FOR THE DAY OF SURGERY START DROPS </t>
    </r>
    <r>
      <rPr>
        <b/>
        <sz val="12"/>
        <color rgb="FFFF0000"/>
        <rFont val="Calibri"/>
        <family val="2"/>
        <scheme val="minor"/>
      </rPr>
      <t>AFTER</t>
    </r>
    <r>
      <rPr>
        <sz val="9"/>
        <color theme="1"/>
        <rFont val="Calibri"/>
        <family val="2"/>
        <scheme val="minor"/>
      </rPr>
      <t xml:space="preserve"> SURGERY IS COMPLETED</t>
    </r>
  </si>
  <si>
    <t>Shake well !!!</t>
  </si>
  <si>
    <t xml:space="preserve">RIGHT    /    LEFT </t>
  </si>
  <si>
    <t>Cataract Surgery Drop Instruction Sheet</t>
  </si>
  <si>
    <t>Pred - Gati - Brom</t>
  </si>
  <si>
    <t>PLEASE BRING DROPS</t>
  </si>
  <si>
    <t>WITH YOU ON THE</t>
  </si>
  <si>
    <t>DAY OF SURGERY</t>
  </si>
  <si>
    <r>
      <t xml:space="preserve">**FOR THE DAY OF SURGERY START DROPS </t>
    </r>
    <r>
      <rPr>
        <b/>
        <u/>
        <sz val="12"/>
        <color rgb="FFFF0000"/>
        <rFont val="Calibri"/>
        <family val="2"/>
        <scheme val="minor"/>
      </rPr>
      <t>AFTER</t>
    </r>
    <r>
      <rPr>
        <u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SURGERY IS COMPLETED**</t>
    </r>
  </si>
  <si>
    <t>RIGHT/LEFT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</si>
</sst>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/d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2"/>
      <color rgb="FFFF3399"/>
      <name val="Arial"/>
      <family val="2"/>
      <charset val="1"/>
    </font>
    <font>
      <b/>
      <sz val="14"/>
      <color theme="9" tint="-0.49998474074526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 tint="4.9989318521683403E-2"/>
      <name val="Arial"/>
      <family val="2"/>
      <charset val="1"/>
    </font>
    <font>
      <b/>
      <sz val="10"/>
      <name val="Calibri"/>
      <family val="2"/>
      <scheme val="minor"/>
    </font>
    <font>
      <b/>
      <sz val="10"/>
      <color indexed="8"/>
      <name val="Arial"/>
      <family val="2"/>
      <charset val="1"/>
    </font>
    <font>
      <b/>
      <sz val="16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Wingdings"/>
      <charset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8"/>
      <color theme="0"/>
      <name val="Arial"/>
      <family val="2"/>
    </font>
    <font>
      <u/>
      <sz val="9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/>
        </stop>
      </gradientFill>
    </fill>
    <fill>
      <gradientFill degree="90">
        <stop position="0">
          <color theme="2"/>
        </stop>
        <stop position="1">
          <color theme="2" tint="-0.49803155613879818"/>
        </stop>
      </gradient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1" applyFont="1" applyAlignment="1"/>
    <xf numFmtId="0" fontId="3" fillId="0" borderId="0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3" fillId="0" borderId="0" xfId="1" applyFont="1" applyAlignment="1">
      <alignment horizontal="center" vertical="top"/>
    </xf>
    <xf numFmtId="0" fontId="3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19" fillId="3" borderId="0" xfId="0" applyNumberFormat="1" applyFont="1" applyFill="1" applyAlignment="1">
      <alignment horizontal="left" vertical="center"/>
    </xf>
    <xf numFmtId="165" fontId="19" fillId="3" borderId="0" xfId="0" applyNumberFormat="1" applyFont="1" applyFill="1" applyAlignment="1">
      <alignment horizontal="left" vertical="center"/>
    </xf>
    <xf numFmtId="164" fontId="20" fillId="3" borderId="0" xfId="0" applyNumberFormat="1" applyFont="1" applyFill="1" applyAlignment="1">
      <alignment horizontal="left"/>
    </xf>
    <xf numFmtId="164" fontId="21" fillId="3" borderId="0" xfId="0" applyNumberFormat="1" applyFont="1" applyFill="1" applyBorder="1" applyAlignment="1">
      <alignment horizontal="left"/>
    </xf>
    <xf numFmtId="164" fontId="20" fillId="3" borderId="0" xfId="0" applyNumberFormat="1" applyFont="1" applyFill="1" applyBorder="1" applyAlignment="1">
      <alignment horizontal="left"/>
    </xf>
    <xf numFmtId="164" fontId="19" fillId="4" borderId="0" xfId="0" applyNumberFormat="1" applyFont="1" applyFill="1" applyAlignment="1">
      <alignment horizontal="left" vertical="center"/>
    </xf>
    <xf numFmtId="165" fontId="19" fillId="4" borderId="0" xfId="0" applyNumberFormat="1" applyFont="1" applyFill="1" applyAlignment="1">
      <alignment horizontal="left" vertical="center"/>
    </xf>
    <xf numFmtId="164" fontId="20" fillId="4" borderId="0" xfId="0" applyNumberFormat="1" applyFont="1" applyFill="1" applyAlignment="1">
      <alignment horizontal="left"/>
    </xf>
    <xf numFmtId="164" fontId="21" fillId="4" borderId="0" xfId="0" applyNumberFormat="1" applyFont="1" applyFill="1" applyBorder="1" applyAlignment="1">
      <alignment horizontal="left"/>
    </xf>
    <xf numFmtId="0" fontId="3" fillId="4" borderId="0" xfId="0" applyFont="1" applyFill="1" applyBorder="1"/>
    <xf numFmtId="164" fontId="19" fillId="5" borderId="0" xfId="0" applyNumberFormat="1" applyFont="1" applyFill="1" applyAlignment="1">
      <alignment horizontal="left" vertical="center"/>
    </xf>
    <xf numFmtId="165" fontId="19" fillId="5" borderId="0" xfId="0" applyNumberFormat="1" applyFont="1" applyFill="1" applyAlignment="1" applyProtection="1">
      <alignment horizontal="left" vertical="center"/>
      <protection locked="0"/>
    </xf>
    <xf numFmtId="165" fontId="18" fillId="5" borderId="0" xfId="0" applyNumberFormat="1" applyFont="1" applyFill="1" applyAlignment="1" applyProtection="1">
      <alignment vertical="top"/>
      <protection locked="0"/>
    </xf>
    <xf numFmtId="164" fontId="19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left" vertical="center"/>
    </xf>
    <xf numFmtId="164" fontId="21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vertical="top" shrinkToFit="1"/>
    </xf>
    <xf numFmtId="164" fontId="19" fillId="0" borderId="1" xfId="0" applyNumberFormat="1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shrinkToFit="1"/>
    </xf>
    <xf numFmtId="164" fontId="19" fillId="0" borderId="2" xfId="0" applyNumberFormat="1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vertical="top" shrinkToFit="1"/>
    </xf>
    <xf numFmtId="164" fontId="21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0" fillId="0" borderId="0" xfId="0" applyBorder="1"/>
    <xf numFmtId="0" fontId="7" fillId="0" borderId="0" xfId="1" applyFont="1" applyFill="1" applyAlignment="1"/>
    <xf numFmtId="0" fontId="11" fillId="0" borderId="0" xfId="1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Alignment="1">
      <alignment horizontal="left" vertical="top" shrinkToFit="1"/>
    </xf>
    <xf numFmtId="0" fontId="8" fillId="0" borderId="0" xfId="0" applyFont="1" applyAlignme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1" applyFont="1" applyAlignment="1">
      <alignment vertical="top" wrapText="1"/>
    </xf>
    <xf numFmtId="0" fontId="0" fillId="0" borderId="0" xfId="0" applyFill="1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6" fillId="2" borderId="0" xfId="0" applyFont="1" applyFill="1" applyAlignment="1">
      <alignment horizontal="center"/>
    </xf>
    <xf numFmtId="0" fontId="27" fillId="6" borderId="0" xfId="0" applyFont="1" applyFill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top"/>
    </xf>
    <xf numFmtId="164" fontId="25" fillId="0" borderId="0" xfId="0" applyNumberFormat="1" applyFont="1" applyBorder="1" applyAlignment="1">
      <alignment horizontal="center" vertical="center" textRotation="90"/>
    </xf>
    <xf numFmtId="164" fontId="25" fillId="0" borderId="1" xfId="0" applyNumberFormat="1" applyFont="1" applyBorder="1" applyAlignment="1">
      <alignment horizontal="center" vertical="center" textRotation="90"/>
    </xf>
    <xf numFmtId="164" fontId="25" fillId="0" borderId="2" xfId="0" applyNumberFormat="1" applyFont="1" applyBorder="1" applyAlignment="1">
      <alignment horizontal="center" vertical="center" textRotation="90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8" fillId="5" borderId="0" xfId="0" applyNumberFormat="1" applyFont="1" applyFill="1" applyAlignment="1" applyProtection="1">
      <alignment horizontal="left" vertical="top"/>
      <protection locked="0"/>
    </xf>
    <xf numFmtId="165" fontId="24" fillId="5" borderId="0" xfId="0" applyNumberFormat="1" applyFont="1" applyFill="1" applyAlignment="1" applyProtection="1">
      <alignment horizontal="left" vertical="top"/>
      <protection locked="0"/>
    </xf>
    <xf numFmtId="0" fontId="11" fillId="0" borderId="0" xfId="1" applyFont="1" applyFill="1" applyAlignment="1">
      <alignment horizontal="center" vertical="center"/>
    </xf>
    <xf numFmtId="0" fontId="26" fillId="0" borderId="0" xfId="0" applyFont="1" applyAlignment="1">
      <alignment horizontal="center"/>
    </xf>
  </cellXfs>
  <cellStyles count="2">
    <cellStyle name="Excel Built-in Normal" xfId="1" xr:uid="{9A3C5E5A-0B22-4CEF-A235-4189716385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20412</xdr:rowOff>
    </xdr:from>
    <xdr:to>
      <xdr:col>3</xdr:col>
      <xdr:colOff>274320</xdr:colOff>
      <xdr:row>25</xdr:row>
      <xdr:rowOff>203292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D8DBBB-599E-471A-AC31-11A2AF286077}"/>
            </a:ext>
          </a:extLst>
        </xdr:cNvPr>
        <xdr:cNvSpPr/>
      </xdr:nvSpPr>
      <xdr:spPr>
        <a:xfrm>
          <a:off x="2143125" y="52591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25</xdr:row>
      <xdr:rowOff>20412</xdr:rowOff>
    </xdr:from>
    <xdr:to>
      <xdr:col>5</xdr:col>
      <xdr:colOff>274320</xdr:colOff>
      <xdr:row>25</xdr:row>
      <xdr:rowOff>203292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156A20E-C665-48AE-9D67-73A257886BFB}"/>
            </a:ext>
          </a:extLst>
        </xdr:cNvPr>
        <xdr:cNvSpPr/>
      </xdr:nvSpPr>
      <xdr:spPr>
        <a:xfrm>
          <a:off x="3571875" y="52591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26</xdr:row>
      <xdr:rowOff>20412</xdr:rowOff>
    </xdr:from>
    <xdr:to>
      <xdr:col>3</xdr:col>
      <xdr:colOff>274320</xdr:colOff>
      <xdr:row>26</xdr:row>
      <xdr:rowOff>203292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260A281-1139-4894-92BF-FBD32AA5AB28}"/>
            </a:ext>
          </a:extLst>
        </xdr:cNvPr>
        <xdr:cNvSpPr/>
      </xdr:nvSpPr>
      <xdr:spPr>
        <a:xfrm>
          <a:off x="2143125" y="54687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26</xdr:row>
      <xdr:rowOff>20412</xdr:rowOff>
    </xdr:from>
    <xdr:to>
      <xdr:col>5</xdr:col>
      <xdr:colOff>274320</xdr:colOff>
      <xdr:row>26</xdr:row>
      <xdr:rowOff>203292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436183D-A853-4138-93D1-CC25A76157AE}"/>
            </a:ext>
          </a:extLst>
        </xdr:cNvPr>
        <xdr:cNvSpPr/>
      </xdr:nvSpPr>
      <xdr:spPr>
        <a:xfrm>
          <a:off x="3571875" y="54687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27</xdr:row>
      <xdr:rowOff>20412</xdr:rowOff>
    </xdr:from>
    <xdr:to>
      <xdr:col>3</xdr:col>
      <xdr:colOff>274320</xdr:colOff>
      <xdr:row>27</xdr:row>
      <xdr:rowOff>203292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35041D9-DB2A-4027-A524-DE74FC4C3580}"/>
            </a:ext>
          </a:extLst>
        </xdr:cNvPr>
        <xdr:cNvSpPr/>
      </xdr:nvSpPr>
      <xdr:spPr>
        <a:xfrm>
          <a:off x="2143125" y="56782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27</xdr:row>
      <xdr:rowOff>20412</xdr:rowOff>
    </xdr:from>
    <xdr:to>
      <xdr:col>5</xdr:col>
      <xdr:colOff>274320</xdr:colOff>
      <xdr:row>27</xdr:row>
      <xdr:rowOff>203292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9EC4621-DEAA-4AEC-B098-36C5F3284D64}"/>
            </a:ext>
          </a:extLst>
        </xdr:cNvPr>
        <xdr:cNvSpPr/>
      </xdr:nvSpPr>
      <xdr:spPr>
        <a:xfrm>
          <a:off x="3571875" y="56782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28</xdr:row>
      <xdr:rowOff>20412</xdr:rowOff>
    </xdr:from>
    <xdr:to>
      <xdr:col>3</xdr:col>
      <xdr:colOff>274320</xdr:colOff>
      <xdr:row>28</xdr:row>
      <xdr:rowOff>203292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94891A5-BF6B-4944-81BD-02946570066F}"/>
            </a:ext>
          </a:extLst>
        </xdr:cNvPr>
        <xdr:cNvSpPr/>
      </xdr:nvSpPr>
      <xdr:spPr>
        <a:xfrm>
          <a:off x="2143125" y="58878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28</xdr:row>
      <xdr:rowOff>20412</xdr:rowOff>
    </xdr:from>
    <xdr:to>
      <xdr:col>5</xdr:col>
      <xdr:colOff>274320</xdr:colOff>
      <xdr:row>28</xdr:row>
      <xdr:rowOff>203292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AC9C63E-5A25-4334-8E50-FEBFBAEE823F}"/>
            </a:ext>
          </a:extLst>
        </xdr:cNvPr>
        <xdr:cNvSpPr/>
      </xdr:nvSpPr>
      <xdr:spPr>
        <a:xfrm>
          <a:off x="3571875" y="58878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20412</xdr:rowOff>
    </xdr:from>
    <xdr:to>
      <xdr:col>3</xdr:col>
      <xdr:colOff>274320</xdr:colOff>
      <xdr:row>29</xdr:row>
      <xdr:rowOff>203292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C673768-9E8E-4FC7-B908-876FB6FAF4A7}"/>
            </a:ext>
          </a:extLst>
        </xdr:cNvPr>
        <xdr:cNvSpPr/>
      </xdr:nvSpPr>
      <xdr:spPr>
        <a:xfrm>
          <a:off x="2143125" y="60973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29</xdr:row>
      <xdr:rowOff>20412</xdr:rowOff>
    </xdr:from>
    <xdr:to>
      <xdr:col>5</xdr:col>
      <xdr:colOff>274320</xdr:colOff>
      <xdr:row>29</xdr:row>
      <xdr:rowOff>203292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5929110-BE47-4C83-9AE4-5CEEDCBED935}"/>
            </a:ext>
          </a:extLst>
        </xdr:cNvPr>
        <xdr:cNvSpPr/>
      </xdr:nvSpPr>
      <xdr:spPr>
        <a:xfrm>
          <a:off x="3571875" y="609736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20412</xdr:rowOff>
    </xdr:from>
    <xdr:to>
      <xdr:col>3</xdr:col>
      <xdr:colOff>274320</xdr:colOff>
      <xdr:row>30</xdr:row>
      <xdr:rowOff>203292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B7540D2-08C3-44D4-B77A-879452A542E7}"/>
            </a:ext>
          </a:extLst>
        </xdr:cNvPr>
        <xdr:cNvSpPr/>
      </xdr:nvSpPr>
      <xdr:spPr>
        <a:xfrm>
          <a:off x="2143125" y="63069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20412</xdr:rowOff>
    </xdr:from>
    <xdr:to>
      <xdr:col>5</xdr:col>
      <xdr:colOff>274320</xdr:colOff>
      <xdr:row>30</xdr:row>
      <xdr:rowOff>203292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B43368A-B603-4745-ADB1-E66D817A3846}"/>
            </a:ext>
          </a:extLst>
        </xdr:cNvPr>
        <xdr:cNvSpPr/>
      </xdr:nvSpPr>
      <xdr:spPr>
        <a:xfrm>
          <a:off x="3571875" y="6306912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39</xdr:row>
      <xdr:rowOff>11344</xdr:rowOff>
    </xdr:from>
    <xdr:to>
      <xdr:col>3</xdr:col>
      <xdr:colOff>274320</xdr:colOff>
      <xdr:row>39</xdr:row>
      <xdr:rowOff>194224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265B59C-D26F-4E3D-990B-E0305D243581}"/>
            </a:ext>
          </a:extLst>
        </xdr:cNvPr>
        <xdr:cNvSpPr/>
      </xdr:nvSpPr>
      <xdr:spPr>
        <a:xfrm>
          <a:off x="2143125" y="84504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40</xdr:row>
      <xdr:rowOff>17694</xdr:rowOff>
    </xdr:from>
    <xdr:to>
      <xdr:col>3</xdr:col>
      <xdr:colOff>274320</xdr:colOff>
      <xdr:row>40</xdr:row>
      <xdr:rowOff>200574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C77F71D-8B46-4F11-B9B0-80A6596D2C2E}"/>
            </a:ext>
          </a:extLst>
        </xdr:cNvPr>
        <xdr:cNvSpPr/>
      </xdr:nvSpPr>
      <xdr:spPr>
        <a:xfrm>
          <a:off x="2143125" y="86663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41</xdr:row>
      <xdr:rowOff>17694</xdr:rowOff>
    </xdr:from>
    <xdr:to>
      <xdr:col>3</xdr:col>
      <xdr:colOff>274320</xdr:colOff>
      <xdr:row>41</xdr:row>
      <xdr:rowOff>200574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79509B2B-FFBB-44C3-9493-1CA27F1BB7D7}"/>
            </a:ext>
          </a:extLst>
        </xdr:cNvPr>
        <xdr:cNvSpPr/>
      </xdr:nvSpPr>
      <xdr:spPr>
        <a:xfrm>
          <a:off x="2143125" y="887594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42</xdr:row>
      <xdr:rowOff>17695</xdr:rowOff>
    </xdr:from>
    <xdr:to>
      <xdr:col>3</xdr:col>
      <xdr:colOff>274320</xdr:colOff>
      <xdr:row>42</xdr:row>
      <xdr:rowOff>200575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772FF23A-C2B1-46F2-998F-21E38E8263A4}"/>
            </a:ext>
          </a:extLst>
        </xdr:cNvPr>
        <xdr:cNvSpPr/>
      </xdr:nvSpPr>
      <xdr:spPr>
        <a:xfrm>
          <a:off x="2143125" y="908549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43</xdr:row>
      <xdr:rowOff>17694</xdr:rowOff>
    </xdr:from>
    <xdr:to>
      <xdr:col>3</xdr:col>
      <xdr:colOff>274320</xdr:colOff>
      <xdr:row>43</xdr:row>
      <xdr:rowOff>200574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711C2B7-F723-4214-A1E6-CD484440AC86}"/>
            </a:ext>
          </a:extLst>
        </xdr:cNvPr>
        <xdr:cNvSpPr/>
      </xdr:nvSpPr>
      <xdr:spPr>
        <a:xfrm>
          <a:off x="2143125" y="929504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44</xdr:row>
      <xdr:rowOff>17694</xdr:rowOff>
    </xdr:from>
    <xdr:to>
      <xdr:col>3</xdr:col>
      <xdr:colOff>274320</xdr:colOff>
      <xdr:row>44</xdr:row>
      <xdr:rowOff>200574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C6CB9C87-48B1-4B2A-896E-F317B747F5BF}"/>
            </a:ext>
          </a:extLst>
        </xdr:cNvPr>
        <xdr:cNvSpPr/>
      </xdr:nvSpPr>
      <xdr:spPr>
        <a:xfrm>
          <a:off x="2143125" y="950459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274320</xdr:colOff>
      <xdr:row>12</xdr:row>
      <xdr:rowOff>182880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9231131-A429-4BD0-8FCE-941CB8578747}"/>
            </a:ext>
          </a:extLst>
        </xdr:cNvPr>
        <xdr:cNvSpPr/>
      </xdr:nvSpPr>
      <xdr:spPr>
        <a:xfrm>
          <a:off x="2143125" y="23050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274320</xdr:colOff>
      <xdr:row>12</xdr:row>
      <xdr:rowOff>182880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304F399E-0885-43BE-8085-774339B9D43A}"/>
            </a:ext>
          </a:extLst>
        </xdr:cNvPr>
        <xdr:cNvSpPr/>
      </xdr:nvSpPr>
      <xdr:spPr>
        <a:xfrm>
          <a:off x="2857500" y="23050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274320</xdr:colOff>
      <xdr:row>12</xdr:row>
      <xdr:rowOff>182880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C0E0A549-06E2-4E4B-8A45-E97D41BEEDEE}"/>
            </a:ext>
          </a:extLst>
        </xdr:cNvPr>
        <xdr:cNvSpPr/>
      </xdr:nvSpPr>
      <xdr:spPr>
        <a:xfrm>
          <a:off x="3571875" y="23050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274320</xdr:colOff>
      <xdr:row>12</xdr:row>
      <xdr:rowOff>182880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666EB8A4-A944-499D-B39D-E76B2B8977C4}"/>
            </a:ext>
          </a:extLst>
        </xdr:cNvPr>
        <xdr:cNvSpPr/>
      </xdr:nvSpPr>
      <xdr:spPr>
        <a:xfrm>
          <a:off x="4286250" y="23050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274320</xdr:colOff>
      <xdr:row>13</xdr:row>
      <xdr:rowOff>182880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CC14C194-DA2E-40F5-9617-8CA8AA3B03F6}"/>
            </a:ext>
          </a:extLst>
        </xdr:cNvPr>
        <xdr:cNvSpPr/>
      </xdr:nvSpPr>
      <xdr:spPr>
        <a:xfrm>
          <a:off x="2143125" y="25146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274320</xdr:colOff>
      <xdr:row>13</xdr:row>
      <xdr:rowOff>182880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B1435F0D-C2A1-4BA5-88C2-2076A1EFF9EC}"/>
            </a:ext>
          </a:extLst>
        </xdr:cNvPr>
        <xdr:cNvSpPr/>
      </xdr:nvSpPr>
      <xdr:spPr>
        <a:xfrm>
          <a:off x="2857500" y="25146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274320</xdr:colOff>
      <xdr:row>13</xdr:row>
      <xdr:rowOff>182880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6B4F573-150D-4D01-BE86-EDDBBD8EBB4E}"/>
            </a:ext>
          </a:extLst>
        </xdr:cNvPr>
        <xdr:cNvSpPr/>
      </xdr:nvSpPr>
      <xdr:spPr>
        <a:xfrm>
          <a:off x="3571875" y="25146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274320</xdr:colOff>
      <xdr:row>13</xdr:row>
      <xdr:rowOff>182880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5FE6144E-A4E2-408E-A8AD-530A08612805}"/>
            </a:ext>
          </a:extLst>
        </xdr:cNvPr>
        <xdr:cNvSpPr/>
      </xdr:nvSpPr>
      <xdr:spPr>
        <a:xfrm>
          <a:off x="4286250" y="25146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26276</xdr:colOff>
      <xdr:row>15</xdr:row>
      <xdr:rowOff>164121</xdr:rowOff>
    </xdr:from>
    <xdr:to>
      <xdr:col>3</xdr:col>
      <xdr:colOff>300596</xdr:colOff>
      <xdr:row>15</xdr:row>
      <xdr:rowOff>326280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E8691127-495D-4ED6-BBEA-FFDA12F46885}"/>
            </a:ext>
          </a:extLst>
        </xdr:cNvPr>
        <xdr:cNvSpPr/>
      </xdr:nvSpPr>
      <xdr:spPr>
        <a:xfrm>
          <a:off x="2174328" y="3080742"/>
          <a:ext cx="274320" cy="162159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X</a:t>
          </a:r>
        </a:p>
      </xdr:txBody>
    </xdr:sp>
    <xdr:clientData/>
  </xdr:twoCellAnchor>
  <xdr:twoCellAnchor>
    <xdr:from>
      <xdr:col>3</xdr:col>
      <xdr:colOff>0</xdr:colOff>
      <xdr:row>17</xdr:row>
      <xdr:rowOff>381000</xdr:rowOff>
    </xdr:from>
    <xdr:to>
      <xdr:col>3</xdr:col>
      <xdr:colOff>274320</xdr:colOff>
      <xdr:row>18</xdr:row>
      <xdr:rowOff>182880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D8E3229F-D930-4972-B633-BB3F6AA3F5A8}"/>
            </a:ext>
          </a:extLst>
        </xdr:cNvPr>
        <xdr:cNvSpPr/>
      </xdr:nvSpPr>
      <xdr:spPr>
        <a:xfrm>
          <a:off x="2143125" y="36385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17</xdr:row>
      <xdr:rowOff>381000</xdr:rowOff>
    </xdr:from>
    <xdr:to>
      <xdr:col>4</xdr:col>
      <xdr:colOff>274320</xdr:colOff>
      <xdr:row>18</xdr:row>
      <xdr:rowOff>182880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16701208-8135-4DF6-9221-4FC3286FC05C}"/>
            </a:ext>
          </a:extLst>
        </xdr:cNvPr>
        <xdr:cNvSpPr/>
      </xdr:nvSpPr>
      <xdr:spPr>
        <a:xfrm>
          <a:off x="2857500" y="36385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7327</xdr:colOff>
      <xdr:row>17</xdr:row>
      <xdr:rowOff>314325</xdr:rowOff>
    </xdr:from>
    <xdr:to>
      <xdr:col>5</xdr:col>
      <xdr:colOff>281647</xdr:colOff>
      <xdr:row>18</xdr:row>
      <xdr:rowOff>182880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FDDDB7A0-128B-415C-A45D-42047791943E}"/>
            </a:ext>
          </a:extLst>
        </xdr:cNvPr>
        <xdr:cNvSpPr/>
      </xdr:nvSpPr>
      <xdr:spPr>
        <a:xfrm>
          <a:off x="3579202" y="36385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17</xdr:row>
      <xdr:rowOff>381000</xdr:rowOff>
    </xdr:from>
    <xdr:to>
      <xdr:col>6</xdr:col>
      <xdr:colOff>274320</xdr:colOff>
      <xdr:row>18</xdr:row>
      <xdr:rowOff>182880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30BCDF64-F646-496E-96D7-29D3758F4574}"/>
            </a:ext>
          </a:extLst>
        </xdr:cNvPr>
        <xdr:cNvSpPr/>
      </xdr:nvSpPr>
      <xdr:spPr>
        <a:xfrm>
          <a:off x="4286250" y="36385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274320</xdr:colOff>
      <xdr:row>19</xdr:row>
      <xdr:rowOff>182880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21307D36-E02C-4DF8-A8BC-4FC029ACBE39}"/>
            </a:ext>
          </a:extLst>
        </xdr:cNvPr>
        <xdr:cNvSpPr/>
      </xdr:nvSpPr>
      <xdr:spPr>
        <a:xfrm>
          <a:off x="2143125" y="38481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274320</xdr:colOff>
      <xdr:row>19</xdr:row>
      <xdr:rowOff>182880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8474372A-848A-413C-888B-335A855B0FB3}"/>
            </a:ext>
          </a:extLst>
        </xdr:cNvPr>
        <xdr:cNvSpPr/>
      </xdr:nvSpPr>
      <xdr:spPr>
        <a:xfrm>
          <a:off x="2857500" y="38481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274320</xdr:colOff>
      <xdr:row>19</xdr:row>
      <xdr:rowOff>182880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F6DF0154-55BB-486A-BFC4-E35CE0CA2766}"/>
            </a:ext>
          </a:extLst>
        </xdr:cNvPr>
        <xdr:cNvSpPr/>
      </xdr:nvSpPr>
      <xdr:spPr>
        <a:xfrm>
          <a:off x="3571875" y="38481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274320</xdr:colOff>
      <xdr:row>19</xdr:row>
      <xdr:rowOff>182880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12A8304A-D9EC-4626-917F-06CF10C2E8AC}"/>
            </a:ext>
          </a:extLst>
        </xdr:cNvPr>
        <xdr:cNvSpPr/>
      </xdr:nvSpPr>
      <xdr:spPr>
        <a:xfrm>
          <a:off x="4286250" y="38481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274320</xdr:colOff>
      <xdr:row>20</xdr:row>
      <xdr:rowOff>182880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B4163819-66D4-4B82-AA74-765E8DAF75AA}"/>
            </a:ext>
          </a:extLst>
        </xdr:cNvPr>
        <xdr:cNvSpPr/>
      </xdr:nvSpPr>
      <xdr:spPr>
        <a:xfrm>
          <a:off x="2143125" y="40576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274320</xdr:colOff>
      <xdr:row>20</xdr:row>
      <xdr:rowOff>182880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5895898E-7C19-43D5-9EF3-1D577366148D}"/>
            </a:ext>
          </a:extLst>
        </xdr:cNvPr>
        <xdr:cNvSpPr/>
      </xdr:nvSpPr>
      <xdr:spPr>
        <a:xfrm>
          <a:off x="2857500" y="40576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274320</xdr:colOff>
      <xdr:row>20</xdr:row>
      <xdr:rowOff>182880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EA0E77EF-0F55-4C1B-B776-857F8D73B5A7}"/>
            </a:ext>
          </a:extLst>
        </xdr:cNvPr>
        <xdr:cNvSpPr/>
      </xdr:nvSpPr>
      <xdr:spPr>
        <a:xfrm>
          <a:off x="3571875" y="40576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274320</xdr:colOff>
      <xdr:row>20</xdr:row>
      <xdr:rowOff>182880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8C218CD-B801-45E1-9905-DACE40228691}"/>
            </a:ext>
          </a:extLst>
        </xdr:cNvPr>
        <xdr:cNvSpPr/>
      </xdr:nvSpPr>
      <xdr:spPr>
        <a:xfrm>
          <a:off x="4286250" y="40576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274320</xdr:colOff>
      <xdr:row>21</xdr:row>
      <xdr:rowOff>182880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E531EAC-AC94-47B3-8DE0-3745ACD012F7}"/>
            </a:ext>
          </a:extLst>
        </xdr:cNvPr>
        <xdr:cNvSpPr/>
      </xdr:nvSpPr>
      <xdr:spPr>
        <a:xfrm>
          <a:off x="2143125" y="42672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274320</xdr:colOff>
      <xdr:row>21</xdr:row>
      <xdr:rowOff>182880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5B6F226C-D90E-4037-8CF6-AC6BCE5CE1D2}"/>
            </a:ext>
          </a:extLst>
        </xdr:cNvPr>
        <xdr:cNvSpPr/>
      </xdr:nvSpPr>
      <xdr:spPr>
        <a:xfrm>
          <a:off x="2857500" y="42672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274320</xdr:colOff>
      <xdr:row>21</xdr:row>
      <xdr:rowOff>182880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E451B3D1-EF53-4B9E-8A78-B79043FBA9BE}"/>
            </a:ext>
          </a:extLst>
        </xdr:cNvPr>
        <xdr:cNvSpPr/>
      </xdr:nvSpPr>
      <xdr:spPr>
        <a:xfrm>
          <a:off x="3571875" y="42672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274320</xdr:colOff>
      <xdr:row>21</xdr:row>
      <xdr:rowOff>182880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43A31269-0371-4851-B1EF-FE322E646910}"/>
            </a:ext>
          </a:extLst>
        </xdr:cNvPr>
        <xdr:cNvSpPr/>
      </xdr:nvSpPr>
      <xdr:spPr>
        <a:xfrm>
          <a:off x="4286250" y="42672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274320</xdr:colOff>
      <xdr:row>22</xdr:row>
      <xdr:rowOff>182880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C3547E2C-20CF-4849-817C-9F2133E51990}"/>
            </a:ext>
          </a:extLst>
        </xdr:cNvPr>
        <xdr:cNvSpPr/>
      </xdr:nvSpPr>
      <xdr:spPr>
        <a:xfrm>
          <a:off x="2143125" y="44767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274320</xdr:colOff>
      <xdr:row>22</xdr:row>
      <xdr:rowOff>182880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58678A1A-CF10-462B-9E1F-79B092076F39}"/>
            </a:ext>
          </a:extLst>
        </xdr:cNvPr>
        <xdr:cNvSpPr/>
      </xdr:nvSpPr>
      <xdr:spPr>
        <a:xfrm>
          <a:off x="2857500" y="44767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274320</xdr:colOff>
      <xdr:row>22</xdr:row>
      <xdr:rowOff>182880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E4C09C02-D682-44B5-94E1-BFB7C9BC95B4}"/>
            </a:ext>
          </a:extLst>
        </xdr:cNvPr>
        <xdr:cNvSpPr/>
      </xdr:nvSpPr>
      <xdr:spPr>
        <a:xfrm>
          <a:off x="3571875" y="44767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274320</xdr:colOff>
      <xdr:row>22</xdr:row>
      <xdr:rowOff>182880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81D4C91B-DFD4-4CCF-AA7B-B2087F496410}"/>
            </a:ext>
          </a:extLst>
        </xdr:cNvPr>
        <xdr:cNvSpPr/>
      </xdr:nvSpPr>
      <xdr:spPr>
        <a:xfrm>
          <a:off x="4286250" y="44767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274320</xdr:colOff>
      <xdr:row>23</xdr:row>
      <xdr:rowOff>182880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40DC1374-827A-4FC7-A4D8-E02BE32573EA}"/>
            </a:ext>
          </a:extLst>
        </xdr:cNvPr>
        <xdr:cNvSpPr/>
      </xdr:nvSpPr>
      <xdr:spPr>
        <a:xfrm>
          <a:off x="2143125" y="46863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274320</xdr:colOff>
      <xdr:row>23</xdr:row>
      <xdr:rowOff>182880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BB93C94-0C42-41C9-92CF-3BC8752D2A2B}"/>
            </a:ext>
          </a:extLst>
        </xdr:cNvPr>
        <xdr:cNvSpPr/>
      </xdr:nvSpPr>
      <xdr:spPr>
        <a:xfrm>
          <a:off x="2857500" y="46863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274320</xdr:colOff>
      <xdr:row>23</xdr:row>
      <xdr:rowOff>182880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6D2A8A4B-C8EA-49F0-A88C-14796A5793A1}"/>
            </a:ext>
          </a:extLst>
        </xdr:cNvPr>
        <xdr:cNvSpPr/>
      </xdr:nvSpPr>
      <xdr:spPr>
        <a:xfrm>
          <a:off x="3571875" y="46863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274320</xdr:colOff>
      <xdr:row>23</xdr:row>
      <xdr:rowOff>182880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8FB3E12C-F93A-4FDF-9CA6-111724145139}"/>
            </a:ext>
          </a:extLst>
        </xdr:cNvPr>
        <xdr:cNvSpPr/>
      </xdr:nvSpPr>
      <xdr:spPr>
        <a:xfrm>
          <a:off x="4286250" y="46863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25</xdr:row>
      <xdr:rowOff>16748</xdr:rowOff>
    </xdr:from>
    <xdr:to>
      <xdr:col>4</xdr:col>
      <xdr:colOff>285853</xdr:colOff>
      <xdr:row>25</xdr:row>
      <xdr:rowOff>199628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A390C246-9128-4B59-BE97-4E2460AFD92E}"/>
            </a:ext>
          </a:extLst>
        </xdr:cNvPr>
        <xdr:cNvSpPr/>
      </xdr:nvSpPr>
      <xdr:spPr>
        <a:xfrm>
          <a:off x="2869033" y="525549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26</xdr:row>
      <xdr:rowOff>16748</xdr:rowOff>
    </xdr:from>
    <xdr:to>
      <xdr:col>4</xdr:col>
      <xdr:colOff>285853</xdr:colOff>
      <xdr:row>26</xdr:row>
      <xdr:rowOff>199628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6D8646E4-5DA7-4AA9-A33B-AF90991C2EF6}"/>
            </a:ext>
          </a:extLst>
        </xdr:cNvPr>
        <xdr:cNvSpPr/>
      </xdr:nvSpPr>
      <xdr:spPr>
        <a:xfrm>
          <a:off x="2869033" y="546504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27</xdr:row>
      <xdr:rowOff>16748</xdr:rowOff>
    </xdr:from>
    <xdr:to>
      <xdr:col>4</xdr:col>
      <xdr:colOff>285853</xdr:colOff>
      <xdr:row>27</xdr:row>
      <xdr:rowOff>199628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F662A6C-9751-4BEF-82AB-44DEF32D46C9}"/>
            </a:ext>
          </a:extLst>
        </xdr:cNvPr>
        <xdr:cNvSpPr/>
      </xdr:nvSpPr>
      <xdr:spPr>
        <a:xfrm>
          <a:off x="2869033" y="567459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28</xdr:row>
      <xdr:rowOff>16748</xdr:rowOff>
    </xdr:from>
    <xdr:to>
      <xdr:col>4</xdr:col>
      <xdr:colOff>285853</xdr:colOff>
      <xdr:row>28</xdr:row>
      <xdr:rowOff>199628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ED80818E-81A8-497D-BAC1-C2E9BD215F62}"/>
            </a:ext>
          </a:extLst>
        </xdr:cNvPr>
        <xdr:cNvSpPr/>
      </xdr:nvSpPr>
      <xdr:spPr>
        <a:xfrm>
          <a:off x="2869033" y="588414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29</xdr:row>
      <xdr:rowOff>16748</xdr:rowOff>
    </xdr:from>
    <xdr:to>
      <xdr:col>4</xdr:col>
      <xdr:colOff>285853</xdr:colOff>
      <xdr:row>29</xdr:row>
      <xdr:rowOff>199628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AA08A541-5B45-4E95-9096-9B35A162BCA2}"/>
            </a:ext>
          </a:extLst>
        </xdr:cNvPr>
        <xdr:cNvSpPr/>
      </xdr:nvSpPr>
      <xdr:spPr>
        <a:xfrm>
          <a:off x="2869033" y="609369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30</xdr:row>
      <xdr:rowOff>16749</xdr:rowOff>
    </xdr:from>
    <xdr:to>
      <xdr:col>4</xdr:col>
      <xdr:colOff>285853</xdr:colOff>
      <xdr:row>30</xdr:row>
      <xdr:rowOff>199629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4309DA5A-2105-46A2-AFC3-3AD5BD232B35}"/>
            </a:ext>
          </a:extLst>
        </xdr:cNvPr>
        <xdr:cNvSpPr/>
      </xdr:nvSpPr>
      <xdr:spPr>
        <a:xfrm>
          <a:off x="2869033" y="630324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32</xdr:row>
      <xdr:rowOff>7694</xdr:rowOff>
    </xdr:from>
    <xdr:to>
      <xdr:col>5</xdr:col>
      <xdr:colOff>276994</xdr:colOff>
      <xdr:row>32</xdr:row>
      <xdr:rowOff>190574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3B58135E-E902-4742-BF6C-C0E747AB6B86}"/>
            </a:ext>
          </a:extLst>
        </xdr:cNvPr>
        <xdr:cNvSpPr/>
      </xdr:nvSpPr>
      <xdr:spPr>
        <a:xfrm>
          <a:off x="3574549" y="684664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33</xdr:row>
      <xdr:rowOff>8697</xdr:rowOff>
    </xdr:from>
    <xdr:to>
      <xdr:col>5</xdr:col>
      <xdr:colOff>276994</xdr:colOff>
      <xdr:row>33</xdr:row>
      <xdr:rowOff>190574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E637876A-23C3-4C6E-94E4-9C854F758CF3}"/>
            </a:ext>
          </a:extLst>
        </xdr:cNvPr>
        <xdr:cNvSpPr/>
      </xdr:nvSpPr>
      <xdr:spPr>
        <a:xfrm>
          <a:off x="3574549" y="70571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34</xdr:row>
      <xdr:rowOff>8697</xdr:rowOff>
    </xdr:from>
    <xdr:to>
      <xdr:col>5</xdr:col>
      <xdr:colOff>276994</xdr:colOff>
      <xdr:row>34</xdr:row>
      <xdr:rowOff>190575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BAA4AFBD-70F6-4B51-B00F-D45CF907A23B}"/>
            </a:ext>
          </a:extLst>
        </xdr:cNvPr>
        <xdr:cNvSpPr/>
      </xdr:nvSpPr>
      <xdr:spPr>
        <a:xfrm>
          <a:off x="3574549" y="7266747"/>
          <a:ext cx="274320" cy="1818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35</xdr:row>
      <xdr:rowOff>8697</xdr:rowOff>
    </xdr:from>
    <xdr:to>
      <xdr:col>5</xdr:col>
      <xdr:colOff>276994</xdr:colOff>
      <xdr:row>35</xdr:row>
      <xdr:rowOff>190574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631E6DB6-01A8-4E63-95BE-0C42D35CB31A}"/>
            </a:ext>
          </a:extLst>
        </xdr:cNvPr>
        <xdr:cNvSpPr/>
      </xdr:nvSpPr>
      <xdr:spPr>
        <a:xfrm>
          <a:off x="3574549" y="74762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36</xdr:row>
      <xdr:rowOff>8697</xdr:rowOff>
    </xdr:from>
    <xdr:to>
      <xdr:col>5</xdr:col>
      <xdr:colOff>276994</xdr:colOff>
      <xdr:row>36</xdr:row>
      <xdr:rowOff>190574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A241DBA6-BF86-4A38-AABF-C0A0FE393AB7}"/>
            </a:ext>
          </a:extLst>
        </xdr:cNvPr>
        <xdr:cNvSpPr/>
      </xdr:nvSpPr>
      <xdr:spPr>
        <a:xfrm>
          <a:off x="3574549" y="768584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67</xdr:colOff>
      <xdr:row>37</xdr:row>
      <xdr:rowOff>12708</xdr:rowOff>
    </xdr:from>
    <xdr:to>
      <xdr:col>5</xdr:col>
      <xdr:colOff>274387</xdr:colOff>
      <xdr:row>37</xdr:row>
      <xdr:rowOff>195588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FE48CE3C-28CD-4C90-9A2B-116E60682250}"/>
            </a:ext>
          </a:extLst>
        </xdr:cNvPr>
        <xdr:cNvSpPr/>
      </xdr:nvSpPr>
      <xdr:spPr>
        <a:xfrm>
          <a:off x="3571942" y="789940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4762</xdr:colOff>
      <xdr:row>15</xdr:row>
      <xdr:rowOff>159360</xdr:rowOff>
    </xdr:from>
    <xdr:to>
      <xdr:col>4</xdr:col>
      <xdr:colOff>279082</xdr:colOff>
      <xdr:row>15</xdr:row>
      <xdr:rowOff>331044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0342E6DA-2DDE-496D-9413-6203B7ECB3AC}"/>
            </a:ext>
          </a:extLst>
        </xdr:cNvPr>
        <xdr:cNvSpPr/>
      </xdr:nvSpPr>
      <xdr:spPr>
        <a:xfrm>
          <a:off x="2862262" y="3074010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14287</xdr:colOff>
      <xdr:row>15</xdr:row>
      <xdr:rowOff>154598</xdr:rowOff>
    </xdr:from>
    <xdr:to>
      <xdr:col>5</xdr:col>
      <xdr:colOff>288607</xdr:colOff>
      <xdr:row>15</xdr:row>
      <xdr:rowOff>326282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C335E798-F4BA-4192-97D6-BA3703AFA610}"/>
            </a:ext>
          </a:extLst>
        </xdr:cNvPr>
        <xdr:cNvSpPr/>
      </xdr:nvSpPr>
      <xdr:spPr>
        <a:xfrm>
          <a:off x="3586162" y="3069248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4762</xdr:colOff>
      <xdr:row>15</xdr:row>
      <xdr:rowOff>157162</xdr:rowOff>
    </xdr:from>
    <xdr:to>
      <xdr:col>6</xdr:col>
      <xdr:colOff>279082</xdr:colOff>
      <xdr:row>15</xdr:row>
      <xdr:rowOff>328846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C9D4A983-13DF-40DD-B954-6F631E291270}"/>
            </a:ext>
          </a:extLst>
        </xdr:cNvPr>
        <xdr:cNvSpPr/>
      </xdr:nvSpPr>
      <xdr:spPr>
        <a:xfrm>
          <a:off x="4291012" y="3071812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32</xdr:row>
      <xdr:rowOff>7694</xdr:rowOff>
    </xdr:from>
    <xdr:to>
      <xdr:col>3</xdr:col>
      <xdr:colOff>276994</xdr:colOff>
      <xdr:row>32</xdr:row>
      <xdr:rowOff>190574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5896B8E3-0398-43D3-B968-68ACDA0D8D0D}"/>
            </a:ext>
          </a:extLst>
        </xdr:cNvPr>
        <xdr:cNvSpPr/>
      </xdr:nvSpPr>
      <xdr:spPr>
        <a:xfrm>
          <a:off x="2145799" y="684664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33</xdr:row>
      <xdr:rowOff>8697</xdr:rowOff>
    </xdr:from>
    <xdr:to>
      <xdr:col>3</xdr:col>
      <xdr:colOff>276994</xdr:colOff>
      <xdr:row>33</xdr:row>
      <xdr:rowOff>190574</xdr:rowOff>
    </xdr:to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5835CC6C-73F6-4E60-BD73-433419559F27}"/>
            </a:ext>
          </a:extLst>
        </xdr:cNvPr>
        <xdr:cNvSpPr/>
      </xdr:nvSpPr>
      <xdr:spPr>
        <a:xfrm>
          <a:off x="2145799" y="70571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34</xdr:row>
      <xdr:rowOff>8697</xdr:rowOff>
    </xdr:from>
    <xdr:to>
      <xdr:col>3</xdr:col>
      <xdr:colOff>276994</xdr:colOff>
      <xdr:row>34</xdr:row>
      <xdr:rowOff>190575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5819231D-B821-422C-8445-588DF823923B}"/>
            </a:ext>
          </a:extLst>
        </xdr:cNvPr>
        <xdr:cNvSpPr/>
      </xdr:nvSpPr>
      <xdr:spPr>
        <a:xfrm>
          <a:off x="2145799" y="7266747"/>
          <a:ext cx="274320" cy="1818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35</xdr:row>
      <xdr:rowOff>8697</xdr:rowOff>
    </xdr:from>
    <xdr:to>
      <xdr:col>3</xdr:col>
      <xdr:colOff>276994</xdr:colOff>
      <xdr:row>35</xdr:row>
      <xdr:rowOff>190574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8D389C04-F1A5-4E75-86B6-D58A9840380D}"/>
            </a:ext>
          </a:extLst>
        </xdr:cNvPr>
        <xdr:cNvSpPr/>
      </xdr:nvSpPr>
      <xdr:spPr>
        <a:xfrm>
          <a:off x="2145799" y="747629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36</xdr:row>
      <xdr:rowOff>8697</xdr:rowOff>
    </xdr:from>
    <xdr:to>
      <xdr:col>3</xdr:col>
      <xdr:colOff>276994</xdr:colOff>
      <xdr:row>36</xdr:row>
      <xdr:rowOff>190574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26A5A3CA-7AB6-4A38-8930-C8AD7A76D6CE}"/>
            </a:ext>
          </a:extLst>
        </xdr:cNvPr>
        <xdr:cNvSpPr/>
      </xdr:nvSpPr>
      <xdr:spPr>
        <a:xfrm>
          <a:off x="2145799" y="7685847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67</xdr:colOff>
      <xdr:row>37</xdr:row>
      <xdr:rowOff>12708</xdr:rowOff>
    </xdr:from>
    <xdr:to>
      <xdr:col>3</xdr:col>
      <xdr:colOff>274387</xdr:colOff>
      <xdr:row>37</xdr:row>
      <xdr:rowOff>195588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22F7EB50-CEAA-478A-B91F-4E5D18C07191}"/>
            </a:ext>
          </a:extLst>
        </xdr:cNvPr>
        <xdr:cNvSpPr/>
      </xdr:nvSpPr>
      <xdr:spPr>
        <a:xfrm>
          <a:off x="2143192" y="7899408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38</xdr:row>
      <xdr:rowOff>143987</xdr:rowOff>
    </xdr:from>
    <xdr:to>
      <xdr:col>3</xdr:col>
      <xdr:colOff>274320</xdr:colOff>
      <xdr:row>38</xdr:row>
      <xdr:rowOff>326867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662631BD-B937-41BD-8754-AD87999E6E3A}"/>
            </a:ext>
          </a:extLst>
        </xdr:cNvPr>
        <xdr:cNvSpPr/>
      </xdr:nvSpPr>
      <xdr:spPr>
        <a:xfrm>
          <a:off x="2143125" y="82402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717049</xdr:colOff>
      <xdr:row>31</xdr:row>
      <xdr:rowOff>135915</xdr:rowOff>
    </xdr:from>
    <xdr:to>
      <xdr:col>5</xdr:col>
      <xdr:colOff>273331</xdr:colOff>
      <xdr:row>31</xdr:row>
      <xdr:rowOff>318795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D9612E18-2F53-4FFA-AB0F-15A54FF72213}"/>
            </a:ext>
          </a:extLst>
        </xdr:cNvPr>
        <xdr:cNvSpPr/>
      </xdr:nvSpPr>
      <xdr:spPr>
        <a:xfrm>
          <a:off x="3574549" y="6631965"/>
          <a:ext cx="270657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717049</xdr:colOff>
      <xdr:row>31</xdr:row>
      <xdr:rowOff>135915</xdr:rowOff>
    </xdr:from>
    <xdr:to>
      <xdr:col>3</xdr:col>
      <xdr:colOff>273331</xdr:colOff>
      <xdr:row>31</xdr:row>
      <xdr:rowOff>318795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57E84658-A6A3-4A68-B152-3096440EC96F}"/>
            </a:ext>
          </a:extLst>
        </xdr:cNvPr>
        <xdr:cNvSpPr/>
      </xdr:nvSpPr>
      <xdr:spPr>
        <a:xfrm>
          <a:off x="2145799" y="6631965"/>
          <a:ext cx="270657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2199</xdr:colOff>
      <xdr:row>16</xdr:row>
      <xdr:rowOff>148737</xdr:rowOff>
    </xdr:from>
    <xdr:to>
      <xdr:col>3</xdr:col>
      <xdr:colOff>276519</xdr:colOff>
      <xdr:row>17</xdr:row>
      <xdr:rowOff>174089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35956D9F-D570-4B80-84BF-47984685BCF0}"/>
            </a:ext>
          </a:extLst>
        </xdr:cNvPr>
        <xdr:cNvSpPr/>
      </xdr:nvSpPr>
      <xdr:spPr>
        <a:xfrm>
          <a:off x="2145324" y="3415812"/>
          <a:ext cx="274320" cy="1872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2199</xdr:colOff>
      <xdr:row>16</xdr:row>
      <xdr:rowOff>148737</xdr:rowOff>
    </xdr:from>
    <xdr:to>
      <xdr:col>4</xdr:col>
      <xdr:colOff>276519</xdr:colOff>
      <xdr:row>17</xdr:row>
      <xdr:rowOff>174089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F9779D00-DBCC-4FAF-B858-F83EB2D610FC}"/>
            </a:ext>
          </a:extLst>
        </xdr:cNvPr>
        <xdr:cNvSpPr/>
      </xdr:nvSpPr>
      <xdr:spPr>
        <a:xfrm>
          <a:off x="2859699" y="3415812"/>
          <a:ext cx="274320" cy="1872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9526</xdr:colOff>
      <xdr:row>16</xdr:row>
      <xdr:rowOff>148737</xdr:rowOff>
    </xdr:from>
    <xdr:to>
      <xdr:col>5</xdr:col>
      <xdr:colOff>283846</xdr:colOff>
      <xdr:row>17</xdr:row>
      <xdr:rowOff>174089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3FCCC05-8669-4228-8D81-47833F8B02F0}"/>
            </a:ext>
          </a:extLst>
        </xdr:cNvPr>
        <xdr:cNvSpPr/>
      </xdr:nvSpPr>
      <xdr:spPr>
        <a:xfrm>
          <a:off x="3581401" y="3415812"/>
          <a:ext cx="274320" cy="1872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2199</xdr:colOff>
      <xdr:row>16</xdr:row>
      <xdr:rowOff>148737</xdr:rowOff>
    </xdr:from>
    <xdr:to>
      <xdr:col>6</xdr:col>
      <xdr:colOff>276519</xdr:colOff>
      <xdr:row>17</xdr:row>
      <xdr:rowOff>174089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674E5194-4948-4A4B-8E5A-6712A5ACC804}"/>
            </a:ext>
          </a:extLst>
        </xdr:cNvPr>
        <xdr:cNvSpPr/>
      </xdr:nvSpPr>
      <xdr:spPr>
        <a:xfrm>
          <a:off x="4288449" y="3415812"/>
          <a:ext cx="274320" cy="1872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2956</xdr:colOff>
      <xdr:row>24</xdr:row>
      <xdr:rowOff>144237</xdr:rowOff>
    </xdr:from>
    <xdr:to>
      <xdr:col>3</xdr:col>
      <xdr:colOff>277276</xdr:colOff>
      <xdr:row>24</xdr:row>
      <xdr:rowOff>327117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394F8B85-1C5E-4162-A94E-00ABADD16D93}"/>
            </a:ext>
          </a:extLst>
        </xdr:cNvPr>
        <xdr:cNvSpPr/>
      </xdr:nvSpPr>
      <xdr:spPr>
        <a:xfrm>
          <a:off x="2146081" y="50400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2956</xdr:colOff>
      <xdr:row>24</xdr:row>
      <xdr:rowOff>144237</xdr:rowOff>
    </xdr:from>
    <xdr:to>
      <xdr:col>5</xdr:col>
      <xdr:colOff>277276</xdr:colOff>
      <xdr:row>24</xdr:row>
      <xdr:rowOff>327117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40F9AF68-7404-4F20-8AA9-E6D4416E1B1F}"/>
            </a:ext>
          </a:extLst>
        </xdr:cNvPr>
        <xdr:cNvSpPr/>
      </xdr:nvSpPr>
      <xdr:spPr>
        <a:xfrm>
          <a:off x="3574831" y="50400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14489</xdr:colOff>
      <xdr:row>24</xdr:row>
      <xdr:rowOff>140573</xdr:rowOff>
    </xdr:from>
    <xdr:to>
      <xdr:col>4</xdr:col>
      <xdr:colOff>288809</xdr:colOff>
      <xdr:row>24</xdr:row>
      <xdr:rowOff>323453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994340F6-0604-4C9E-9278-EBED9173B9F2}"/>
            </a:ext>
          </a:extLst>
        </xdr:cNvPr>
        <xdr:cNvSpPr/>
      </xdr:nvSpPr>
      <xdr:spPr>
        <a:xfrm>
          <a:off x="2871989" y="503642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4</xdr:col>
      <xdr:colOff>173719</xdr:colOff>
      <xdr:row>3</xdr:row>
      <xdr:rowOff>183931</xdr:rowOff>
    </xdr:from>
    <xdr:to>
      <xdr:col>5</xdr:col>
      <xdr:colOff>546732</xdr:colOff>
      <xdr:row>9</xdr:row>
      <xdr:rowOff>49923</xdr:rowOff>
    </xdr:to>
    <xdr:pic>
      <xdr:nvPicPr>
        <xdr:cNvPr id="85" name="Picture 84" descr="Image result for Pred - Gati - Brom">
          <a:extLst>
            <a:ext uri="{FF2B5EF4-FFF2-40B4-BE49-F238E27FC236}">
              <a16:creationId xmlns:a16="http://schemas.microsoft.com/office/drawing/2014/main" id="{2AE62F6A-E452-4FF0-96F2-911EBEA3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7788" y="913086"/>
          <a:ext cx="1089030" cy="910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20412</xdr:rowOff>
    </xdr:from>
    <xdr:to>
      <xdr:col>3</xdr:col>
      <xdr:colOff>274320</xdr:colOff>
      <xdr:row>25</xdr:row>
      <xdr:rowOff>203292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3505D74-9263-43DA-81B9-DC66492EEE53}"/>
            </a:ext>
          </a:extLst>
        </xdr:cNvPr>
        <xdr:cNvSpPr/>
      </xdr:nvSpPr>
      <xdr:spPr>
        <a:xfrm>
          <a:off x="1343025" y="56687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25</xdr:row>
      <xdr:rowOff>20412</xdr:rowOff>
    </xdr:from>
    <xdr:to>
      <xdr:col>5</xdr:col>
      <xdr:colOff>274320</xdr:colOff>
      <xdr:row>25</xdr:row>
      <xdr:rowOff>203292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8B3C347-5163-4967-B77C-027888F597B3}"/>
            </a:ext>
          </a:extLst>
        </xdr:cNvPr>
        <xdr:cNvSpPr/>
      </xdr:nvSpPr>
      <xdr:spPr>
        <a:xfrm>
          <a:off x="2238375" y="56687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26</xdr:row>
      <xdr:rowOff>20412</xdr:rowOff>
    </xdr:from>
    <xdr:to>
      <xdr:col>3</xdr:col>
      <xdr:colOff>274320</xdr:colOff>
      <xdr:row>26</xdr:row>
      <xdr:rowOff>203292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E1DE6D-3A6A-40D6-998A-A55E638E2CEF}"/>
            </a:ext>
          </a:extLst>
        </xdr:cNvPr>
        <xdr:cNvSpPr/>
      </xdr:nvSpPr>
      <xdr:spPr>
        <a:xfrm>
          <a:off x="1343025" y="58782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26</xdr:row>
      <xdr:rowOff>20412</xdr:rowOff>
    </xdr:from>
    <xdr:to>
      <xdr:col>5</xdr:col>
      <xdr:colOff>274320</xdr:colOff>
      <xdr:row>26</xdr:row>
      <xdr:rowOff>203292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1FADDF0-30B7-441C-925C-E847F5076537}"/>
            </a:ext>
          </a:extLst>
        </xdr:cNvPr>
        <xdr:cNvSpPr/>
      </xdr:nvSpPr>
      <xdr:spPr>
        <a:xfrm>
          <a:off x="2238375" y="58782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27</xdr:row>
      <xdr:rowOff>20412</xdr:rowOff>
    </xdr:from>
    <xdr:to>
      <xdr:col>3</xdr:col>
      <xdr:colOff>274320</xdr:colOff>
      <xdr:row>27</xdr:row>
      <xdr:rowOff>203292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BD96213-ADBF-43E6-A3B6-C1D157A7F227}"/>
            </a:ext>
          </a:extLst>
        </xdr:cNvPr>
        <xdr:cNvSpPr/>
      </xdr:nvSpPr>
      <xdr:spPr>
        <a:xfrm>
          <a:off x="1343025" y="60878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27</xdr:row>
      <xdr:rowOff>20412</xdr:rowOff>
    </xdr:from>
    <xdr:to>
      <xdr:col>5</xdr:col>
      <xdr:colOff>274320</xdr:colOff>
      <xdr:row>27</xdr:row>
      <xdr:rowOff>203292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92CBBA2-D655-41BA-BDC2-FDFE418FAA10}"/>
            </a:ext>
          </a:extLst>
        </xdr:cNvPr>
        <xdr:cNvSpPr/>
      </xdr:nvSpPr>
      <xdr:spPr>
        <a:xfrm>
          <a:off x="2238375" y="60878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28</xdr:row>
      <xdr:rowOff>20412</xdr:rowOff>
    </xdr:from>
    <xdr:to>
      <xdr:col>3</xdr:col>
      <xdr:colOff>274320</xdr:colOff>
      <xdr:row>28</xdr:row>
      <xdr:rowOff>203292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5EBE921-46E6-4FED-B622-258184583D21}"/>
            </a:ext>
          </a:extLst>
        </xdr:cNvPr>
        <xdr:cNvSpPr/>
      </xdr:nvSpPr>
      <xdr:spPr>
        <a:xfrm>
          <a:off x="1343025" y="62973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28</xdr:row>
      <xdr:rowOff>20412</xdr:rowOff>
    </xdr:from>
    <xdr:to>
      <xdr:col>5</xdr:col>
      <xdr:colOff>274320</xdr:colOff>
      <xdr:row>28</xdr:row>
      <xdr:rowOff>203292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5235981-3A5B-4CBA-A926-093C4759604C}"/>
            </a:ext>
          </a:extLst>
        </xdr:cNvPr>
        <xdr:cNvSpPr/>
      </xdr:nvSpPr>
      <xdr:spPr>
        <a:xfrm>
          <a:off x="2238375" y="62973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29</xdr:row>
      <xdr:rowOff>20412</xdr:rowOff>
    </xdr:from>
    <xdr:to>
      <xdr:col>3</xdr:col>
      <xdr:colOff>274320</xdr:colOff>
      <xdr:row>29</xdr:row>
      <xdr:rowOff>203292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5A5171B-C074-4990-A43E-9D798F0CE89A}"/>
            </a:ext>
          </a:extLst>
        </xdr:cNvPr>
        <xdr:cNvSpPr/>
      </xdr:nvSpPr>
      <xdr:spPr>
        <a:xfrm>
          <a:off x="1343025" y="65069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29</xdr:row>
      <xdr:rowOff>20412</xdr:rowOff>
    </xdr:from>
    <xdr:to>
      <xdr:col>5</xdr:col>
      <xdr:colOff>274320</xdr:colOff>
      <xdr:row>29</xdr:row>
      <xdr:rowOff>203292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7CC09A6-20B0-40C7-9609-B0671D19519A}"/>
            </a:ext>
          </a:extLst>
        </xdr:cNvPr>
        <xdr:cNvSpPr/>
      </xdr:nvSpPr>
      <xdr:spPr>
        <a:xfrm>
          <a:off x="2238375" y="650693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30</xdr:row>
      <xdr:rowOff>20412</xdr:rowOff>
    </xdr:from>
    <xdr:to>
      <xdr:col>3</xdr:col>
      <xdr:colOff>274320</xdr:colOff>
      <xdr:row>30</xdr:row>
      <xdr:rowOff>203292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47BE150-3416-40B0-A786-AE19009A61F4}"/>
            </a:ext>
          </a:extLst>
        </xdr:cNvPr>
        <xdr:cNvSpPr/>
      </xdr:nvSpPr>
      <xdr:spPr>
        <a:xfrm>
          <a:off x="1343025" y="67164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30</xdr:row>
      <xdr:rowOff>20412</xdr:rowOff>
    </xdr:from>
    <xdr:to>
      <xdr:col>5</xdr:col>
      <xdr:colOff>274320</xdr:colOff>
      <xdr:row>30</xdr:row>
      <xdr:rowOff>203292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92B9DAF-0CD5-4852-B803-031FD29451F2}"/>
            </a:ext>
          </a:extLst>
        </xdr:cNvPr>
        <xdr:cNvSpPr/>
      </xdr:nvSpPr>
      <xdr:spPr>
        <a:xfrm>
          <a:off x="2238375" y="671648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39</xdr:row>
      <xdr:rowOff>11344</xdr:rowOff>
    </xdr:from>
    <xdr:to>
      <xdr:col>3</xdr:col>
      <xdr:colOff>274320</xdr:colOff>
      <xdr:row>39</xdr:row>
      <xdr:rowOff>194224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A469E34E-52D0-477C-8CE4-49256C9ADDFB}"/>
            </a:ext>
          </a:extLst>
        </xdr:cNvPr>
        <xdr:cNvSpPr/>
      </xdr:nvSpPr>
      <xdr:spPr>
        <a:xfrm>
          <a:off x="2154115" y="1128747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40</xdr:row>
      <xdr:rowOff>17694</xdr:rowOff>
    </xdr:from>
    <xdr:to>
      <xdr:col>3</xdr:col>
      <xdr:colOff>274320</xdr:colOff>
      <xdr:row>40</xdr:row>
      <xdr:rowOff>200574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347688FC-F882-4FF8-B790-D0E68CA32973}"/>
            </a:ext>
          </a:extLst>
        </xdr:cNvPr>
        <xdr:cNvSpPr/>
      </xdr:nvSpPr>
      <xdr:spPr>
        <a:xfrm>
          <a:off x="1343025" y="915216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41</xdr:row>
      <xdr:rowOff>17694</xdr:rowOff>
    </xdr:from>
    <xdr:to>
      <xdr:col>3</xdr:col>
      <xdr:colOff>274320</xdr:colOff>
      <xdr:row>41</xdr:row>
      <xdr:rowOff>200574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9B303590-F96A-4112-B9FF-A3CC871E568F}"/>
            </a:ext>
          </a:extLst>
        </xdr:cNvPr>
        <xdr:cNvSpPr/>
      </xdr:nvSpPr>
      <xdr:spPr>
        <a:xfrm>
          <a:off x="1343025" y="936171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42</xdr:row>
      <xdr:rowOff>17695</xdr:rowOff>
    </xdr:from>
    <xdr:to>
      <xdr:col>3</xdr:col>
      <xdr:colOff>274320</xdr:colOff>
      <xdr:row>42</xdr:row>
      <xdr:rowOff>200575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10997154-8D0D-4F4E-852D-4B52F89DA1E9}"/>
            </a:ext>
          </a:extLst>
        </xdr:cNvPr>
        <xdr:cNvSpPr/>
      </xdr:nvSpPr>
      <xdr:spPr>
        <a:xfrm>
          <a:off x="1343025" y="957127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43</xdr:row>
      <xdr:rowOff>17694</xdr:rowOff>
    </xdr:from>
    <xdr:to>
      <xdr:col>3</xdr:col>
      <xdr:colOff>274320</xdr:colOff>
      <xdr:row>43</xdr:row>
      <xdr:rowOff>200574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DACCDAC-3875-40F4-AF1C-EE1C0F736764}"/>
            </a:ext>
          </a:extLst>
        </xdr:cNvPr>
        <xdr:cNvSpPr/>
      </xdr:nvSpPr>
      <xdr:spPr>
        <a:xfrm>
          <a:off x="1343025" y="978081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44</xdr:row>
      <xdr:rowOff>17694</xdr:rowOff>
    </xdr:from>
    <xdr:to>
      <xdr:col>3</xdr:col>
      <xdr:colOff>274320</xdr:colOff>
      <xdr:row>44</xdr:row>
      <xdr:rowOff>200574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19AF068E-FF83-434B-B439-F81AB1E352AD}"/>
            </a:ext>
          </a:extLst>
        </xdr:cNvPr>
        <xdr:cNvSpPr/>
      </xdr:nvSpPr>
      <xdr:spPr>
        <a:xfrm>
          <a:off x="1343025" y="999036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274320</xdr:colOff>
      <xdr:row>12</xdr:row>
      <xdr:rowOff>182880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5267D236-2FAE-4F5A-8C04-7DDFA640C9A8}"/>
            </a:ext>
          </a:extLst>
        </xdr:cNvPr>
        <xdr:cNvSpPr/>
      </xdr:nvSpPr>
      <xdr:spPr>
        <a:xfrm>
          <a:off x="1343025" y="24384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274320</xdr:colOff>
      <xdr:row>12</xdr:row>
      <xdr:rowOff>182880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7B2BECE8-D53B-4C0F-90A5-1A6853BF5C34}"/>
            </a:ext>
          </a:extLst>
        </xdr:cNvPr>
        <xdr:cNvSpPr/>
      </xdr:nvSpPr>
      <xdr:spPr>
        <a:xfrm>
          <a:off x="1790700" y="24384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274320</xdr:colOff>
      <xdr:row>12</xdr:row>
      <xdr:rowOff>182880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8DD3DE77-CF8B-45D9-B91D-C7342F21A55A}"/>
            </a:ext>
          </a:extLst>
        </xdr:cNvPr>
        <xdr:cNvSpPr/>
      </xdr:nvSpPr>
      <xdr:spPr>
        <a:xfrm>
          <a:off x="2238375" y="24384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274320</xdr:colOff>
      <xdr:row>12</xdr:row>
      <xdr:rowOff>182880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B066982-CEF6-45A3-BD1E-8389686DF5B8}"/>
            </a:ext>
          </a:extLst>
        </xdr:cNvPr>
        <xdr:cNvSpPr/>
      </xdr:nvSpPr>
      <xdr:spPr>
        <a:xfrm>
          <a:off x="2686050" y="243840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274320</xdr:colOff>
      <xdr:row>13</xdr:row>
      <xdr:rowOff>182880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DE4D40BD-0414-41AA-BE86-5690E5D76929}"/>
            </a:ext>
          </a:extLst>
        </xdr:cNvPr>
        <xdr:cNvSpPr/>
      </xdr:nvSpPr>
      <xdr:spPr>
        <a:xfrm>
          <a:off x="1343025" y="26479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274320</xdr:colOff>
      <xdr:row>13</xdr:row>
      <xdr:rowOff>182880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8E252347-11F4-4447-A705-953F73653B9A}"/>
            </a:ext>
          </a:extLst>
        </xdr:cNvPr>
        <xdr:cNvSpPr/>
      </xdr:nvSpPr>
      <xdr:spPr>
        <a:xfrm>
          <a:off x="1790700" y="26479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274320</xdr:colOff>
      <xdr:row>13</xdr:row>
      <xdr:rowOff>182880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6ECDBF6-5A6A-470A-B623-99A4AC57C7FD}"/>
            </a:ext>
          </a:extLst>
        </xdr:cNvPr>
        <xdr:cNvSpPr/>
      </xdr:nvSpPr>
      <xdr:spPr>
        <a:xfrm>
          <a:off x="2238375" y="26479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274320</xdr:colOff>
      <xdr:row>13</xdr:row>
      <xdr:rowOff>182880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1B5BD85D-DD35-4242-8360-E0A7B26B33C5}"/>
            </a:ext>
          </a:extLst>
        </xdr:cNvPr>
        <xdr:cNvSpPr/>
      </xdr:nvSpPr>
      <xdr:spPr>
        <a:xfrm>
          <a:off x="2686050" y="264795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15</xdr:row>
      <xdr:rowOff>164120</xdr:rowOff>
    </xdr:from>
    <xdr:to>
      <xdr:col>3</xdr:col>
      <xdr:colOff>274320</xdr:colOff>
      <xdr:row>15</xdr:row>
      <xdr:rowOff>326279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A7EDE529-EE26-46D5-92E7-41DFA280C2D3}"/>
            </a:ext>
          </a:extLst>
        </xdr:cNvPr>
        <xdr:cNvSpPr/>
      </xdr:nvSpPr>
      <xdr:spPr>
        <a:xfrm>
          <a:off x="2154115" y="2867755"/>
          <a:ext cx="274320" cy="16215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17</xdr:row>
      <xdr:rowOff>381000</xdr:rowOff>
    </xdr:from>
    <xdr:to>
      <xdr:col>3</xdr:col>
      <xdr:colOff>274320</xdr:colOff>
      <xdr:row>18</xdr:row>
      <xdr:rowOff>182880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6D83F8F5-E733-4A8A-9D70-293A368ADCB0}"/>
            </a:ext>
          </a:extLst>
        </xdr:cNvPr>
        <xdr:cNvSpPr/>
      </xdr:nvSpPr>
      <xdr:spPr>
        <a:xfrm>
          <a:off x="1343025" y="4010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17</xdr:row>
      <xdr:rowOff>381000</xdr:rowOff>
    </xdr:from>
    <xdr:to>
      <xdr:col>4</xdr:col>
      <xdr:colOff>274320</xdr:colOff>
      <xdr:row>18</xdr:row>
      <xdr:rowOff>182880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AC9A2A14-5252-4042-9AD3-67212917BF4A}"/>
            </a:ext>
          </a:extLst>
        </xdr:cNvPr>
        <xdr:cNvSpPr/>
      </xdr:nvSpPr>
      <xdr:spPr>
        <a:xfrm>
          <a:off x="1790700" y="4010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7327</xdr:colOff>
      <xdr:row>17</xdr:row>
      <xdr:rowOff>314325</xdr:rowOff>
    </xdr:from>
    <xdr:to>
      <xdr:col>5</xdr:col>
      <xdr:colOff>281647</xdr:colOff>
      <xdr:row>18</xdr:row>
      <xdr:rowOff>182880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4DC009D5-F8F7-4467-9B5C-1B0D6AD514FC}"/>
            </a:ext>
          </a:extLst>
        </xdr:cNvPr>
        <xdr:cNvSpPr/>
      </xdr:nvSpPr>
      <xdr:spPr>
        <a:xfrm>
          <a:off x="3597519" y="4468690"/>
          <a:ext cx="274320" cy="18361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17</xdr:row>
      <xdr:rowOff>381000</xdr:rowOff>
    </xdr:from>
    <xdr:to>
      <xdr:col>6</xdr:col>
      <xdr:colOff>274320</xdr:colOff>
      <xdr:row>18</xdr:row>
      <xdr:rowOff>182880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9EF51BB-64B9-414E-95BD-F77D55E44B71}"/>
            </a:ext>
          </a:extLst>
        </xdr:cNvPr>
        <xdr:cNvSpPr/>
      </xdr:nvSpPr>
      <xdr:spPr>
        <a:xfrm>
          <a:off x="2686050" y="40100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274320</xdr:colOff>
      <xdr:row>19</xdr:row>
      <xdr:rowOff>182880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FCC1B77F-A164-4D6A-AA6C-FEE114812A0F}"/>
            </a:ext>
          </a:extLst>
        </xdr:cNvPr>
        <xdr:cNvSpPr/>
      </xdr:nvSpPr>
      <xdr:spPr>
        <a:xfrm>
          <a:off x="1343025" y="4219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274320</xdr:colOff>
      <xdr:row>19</xdr:row>
      <xdr:rowOff>182880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C2E007B-601A-447D-9BB7-CBD3C31683DD}"/>
            </a:ext>
          </a:extLst>
        </xdr:cNvPr>
        <xdr:cNvSpPr/>
      </xdr:nvSpPr>
      <xdr:spPr>
        <a:xfrm>
          <a:off x="1790700" y="4219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274320</xdr:colOff>
      <xdr:row>19</xdr:row>
      <xdr:rowOff>182880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C60F6F87-4209-4BDF-8219-7FBB0773DB87}"/>
            </a:ext>
          </a:extLst>
        </xdr:cNvPr>
        <xdr:cNvSpPr/>
      </xdr:nvSpPr>
      <xdr:spPr>
        <a:xfrm>
          <a:off x="2238375" y="4219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274320</xdr:colOff>
      <xdr:row>19</xdr:row>
      <xdr:rowOff>182880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8CDE4AAB-4F84-482E-821B-7D562A0286B9}"/>
            </a:ext>
          </a:extLst>
        </xdr:cNvPr>
        <xdr:cNvSpPr/>
      </xdr:nvSpPr>
      <xdr:spPr>
        <a:xfrm>
          <a:off x="2686050" y="42195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274320</xdr:colOff>
      <xdr:row>20</xdr:row>
      <xdr:rowOff>182880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2EB56D82-6650-4688-AE91-80311104C0CE}"/>
            </a:ext>
          </a:extLst>
        </xdr:cNvPr>
        <xdr:cNvSpPr/>
      </xdr:nvSpPr>
      <xdr:spPr>
        <a:xfrm>
          <a:off x="1343025" y="4429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274320</xdr:colOff>
      <xdr:row>20</xdr:row>
      <xdr:rowOff>182880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E2DAAA20-A141-4F79-977F-EC8303C1F286}"/>
            </a:ext>
          </a:extLst>
        </xdr:cNvPr>
        <xdr:cNvSpPr/>
      </xdr:nvSpPr>
      <xdr:spPr>
        <a:xfrm>
          <a:off x="1790700" y="4429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274320</xdr:colOff>
      <xdr:row>20</xdr:row>
      <xdr:rowOff>182880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C0F8B1DB-0EDE-4F38-9116-784E13C7749B}"/>
            </a:ext>
          </a:extLst>
        </xdr:cNvPr>
        <xdr:cNvSpPr/>
      </xdr:nvSpPr>
      <xdr:spPr>
        <a:xfrm>
          <a:off x="2238375" y="4429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274320</xdr:colOff>
      <xdr:row>20</xdr:row>
      <xdr:rowOff>182880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237B8688-4D4A-415E-8754-8A16B63E7DDF}"/>
            </a:ext>
          </a:extLst>
        </xdr:cNvPr>
        <xdr:cNvSpPr/>
      </xdr:nvSpPr>
      <xdr:spPr>
        <a:xfrm>
          <a:off x="2686050" y="44291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274320</xdr:colOff>
      <xdr:row>21</xdr:row>
      <xdr:rowOff>182880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999FC98-1BC0-435A-8A2E-CEB39046C6F5}"/>
            </a:ext>
          </a:extLst>
        </xdr:cNvPr>
        <xdr:cNvSpPr/>
      </xdr:nvSpPr>
      <xdr:spPr>
        <a:xfrm>
          <a:off x="1343025" y="4638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274320</xdr:colOff>
      <xdr:row>21</xdr:row>
      <xdr:rowOff>182880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35F2BBD0-5F21-44F3-A443-A7578242F3DF}"/>
            </a:ext>
          </a:extLst>
        </xdr:cNvPr>
        <xdr:cNvSpPr/>
      </xdr:nvSpPr>
      <xdr:spPr>
        <a:xfrm>
          <a:off x="1790700" y="4638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274320</xdr:colOff>
      <xdr:row>21</xdr:row>
      <xdr:rowOff>182880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DC3484F2-3FEF-4A5D-8A49-AE8392A21993}"/>
            </a:ext>
          </a:extLst>
        </xdr:cNvPr>
        <xdr:cNvSpPr/>
      </xdr:nvSpPr>
      <xdr:spPr>
        <a:xfrm>
          <a:off x="2238375" y="4638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274320</xdr:colOff>
      <xdr:row>21</xdr:row>
      <xdr:rowOff>182880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7C096EA5-973F-4163-A49B-7A868B458F2C}"/>
            </a:ext>
          </a:extLst>
        </xdr:cNvPr>
        <xdr:cNvSpPr/>
      </xdr:nvSpPr>
      <xdr:spPr>
        <a:xfrm>
          <a:off x="2686050" y="46386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274320</xdr:colOff>
      <xdr:row>22</xdr:row>
      <xdr:rowOff>182880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C23E1617-0BD8-46CC-B5C1-9B5E8C6B77E7}"/>
            </a:ext>
          </a:extLst>
        </xdr:cNvPr>
        <xdr:cNvSpPr/>
      </xdr:nvSpPr>
      <xdr:spPr>
        <a:xfrm>
          <a:off x="1343025" y="48482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274320</xdr:colOff>
      <xdr:row>22</xdr:row>
      <xdr:rowOff>182880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C5959D8-9196-4034-87B4-C5D5CD6264AB}"/>
            </a:ext>
          </a:extLst>
        </xdr:cNvPr>
        <xdr:cNvSpPr/>
      </xdr:nvSpPr>
      <xdr:spPr>
        <a:xfrm>
          <a:off x="1790700" y="48482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274320</xdr:colOff>
      <xdr:row>22</xdr:row>
      <xdr:rowOff>182880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1F901E17-580E-4630-9DA0-624D87DFE944}"/>
            </a:ext>
          </a:extLst>
        </xdr:cNvPr>
        <xdr:cNvSpPr/>
      </xdr:nvSpPr>
      <xdr:spPr>
        <a:xfrm>
          <a:off x="2238375" y="48482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274320</xdr:colOff>
      <xdr:row>22</xdr:row>
      <xdr:rowOff>182880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711CAE04-2884-4E73-A5A5-E741BA5ED5AE}"/>
            </a:ext>
          </a:extLst>
        </xdr:cNvPr>
        <xdr:cNvSpPr/>
      </xdr:nvSpPr>
      <xdr:spPr>
        <a:xfrm>
          <a:off x="2686050" y="48482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274320</xdr:colOff>
      <xdr:row>23</xdr:row>
      <xdr:rowOff>182880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5B8EC52-E22A-4755-B134-57A3063DA2C7}"/>
            </a:ext>
          </a:extLst>
        </xdr:cNvPr>
        <xdr:cNvSpPr/>
      </xdr:nvSpPr>
      <xdr:spPr>
        <a:xfrm>
          <a:off x="1343025" y="50577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274320</xdr:colOff>
      <xdr:row>23</xdr:row>
      <xdr:rowOff>182880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EA9E4050-F26C-4004-B52C-FBF20BF3220D}"/>
            </a:ext>
          </a:extLst>
        </xdr:cNvPr>
        <xdr:cNvSpPr/>
      </xdr:nvSpPr>
      <xdr:spPr>
        <a:xfrm>
          <a:off x="1790700" y="50577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274320</xdr:colOff>
      <xdr:row>23</xdr:row>
      <xdr:rowOff>182880</xdr:rowOff>
    </xdr:to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857A3BF5-4683-4B13-9B36-95D01AFE40AE}"/>
            </a:ext>
          </a:extLst>
        </xdr:cNvPr>
        <xdr:cNvSpPr/>
      </xdr:nvSpPr>
      <xdr:spPr>
        <a:xfrm>
          <a:off x="2238375" y="50577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274320</xdr:colOff>
      <xdr:row>23</xdr:row>
      <xdr:rowOff>182880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120F3E72-A42B-4B40-87F3-7CB7FEF52DC4}"/>
            </a:ext>
          </a:extLst>
        </xdr:cNvPr>
        <xdr:cNvSpPr/>
      </xdr:nvSpPr>
      <xdr:spPr>
        <a:xfrm>
          <a:off x="2686050" y="505777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25</xdr:row>
      <xdr:rowOff>16748</xdr:rowOff>
    </xdr:from>
    <xdr:to>
      <xdr:col>4</xdr:col>
      <xdr:colOff>285853</xdr:colOff>
      <xdr:row>25</xdr:row>
      <xdr:rowOff>199628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B554B8EE-98BE-4B7F-8C60-D99EA099E697}"/>
            </a:ext>
          </a:extLst>
        </xdr:cNvPr>
        <xdr:cNvSpPr/>
      </xdr:nvSpPr>
      <xdr:spPr>
        <a:xfrm>
          <a:off x="1802233" y="56650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26</xdr:row>
      <xdr:rowOff>16748</xdr:rowOff>
    </xdr:from>
    <xdr:to>
      <xdr:col>4</xdr:col>
      <xdr:colOff>285853</xdr:colOff>
      <xdr:row>26</xdr:row>
      <xdr:rowOff>199628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C5A2F8FE-3AC2-4A77-AB6B-1C924F84E375}"/>
            </a:ext>
          </a:extLst>
        </xdr:cNvPr>
        <xdr:cNvSpPr/>
      </xdr:nvSpPr>
      <xdr:spPr>
        <a:xfrm>
          <a:off x="1802233" y="587462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27</xdr:row>
      <xdr:rowOff>16748</xdr:rowOff>
    </xdr:from>
    <xdr:to>
      <xdr:col>4</xdr:col>
      <xdr:colOff>285853</xdr:colOff>
      <xdr:row>27</xdr:row>
      <xdr:rowOff>199628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15B8C099-5BA9-434C-B4B9-E97E8B16D242}"/>
            </a:ext>
          </a:extLst>
        </xdr:cNvPr>
        <xdr:cNvSpPr/>
      </xdr:nvSpPr>
      <xdr:spPr>
        <a:xfrm>
          <a:off x="1802233" y="60841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28</xdr:row>
      <xdr:rowOff>16748</xdr:rowOff>
    </xdr:from>
    <xdr:to>
      <xdr:col>4</xdr:col>
      <xdr:colOff>285853</xdr:colOff>
      <xdr:row>28</xdr:row>
      <xdr:rowOff>199628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3C974AF9-2ADF-40D9-AB0B-CC2158ABA71D}"/>
            </a:ext>
          </a:extLst>
        </xdr:cNvPr>
        <xdr:cNvSpPr/>
      </xdr:nvSpPr>
      <xdr:spPr>
        <a:xfrm>
          <a:off x="1802233" y="629372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29</xdr:row>
      <xdr:rowOff>16748</xdr:rowOff>
    </xdr:from>
    <xdr:to>
      <xdr:col>4</xdr:col>
      <xdr:colOff>285853</xdr:colOff>
      <xdr:row>29</xdr:row>
      <xdr:rowOff>199628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D440A472-CD6E-4C02-8C88-BEC5584B13BC}"/>
            </a:ext>
          </a:extLst>
        </xdr:cNvPr>
        <xdr:cNvSpPr/>
      </xdr:nvSpPr>
      <xdr:spPr>
        <a:xfrm>
          <a:off x="1802233" y="650327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11533</xdr:colOff>
      <xdr:row>30</xdr:row>
      <xdr:rowOff>16749</xdr:rowOff>
    </xdr:from>
    <xdr:to>
      <xdr:col>4</xdr:col>
      <xdr:colOff>285853</xdr:colOff>
      <xdr:row>30</xdr:row>
      <xdr:rowOff>199629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D8FF97EA-5293-4615-93C6-409F1D4DBD46}"/>
            </a:ext>
          </a:extLst>
        </xdr:cNvPr>
        <xdr:cNvSpPr/>
      </xdr:nvSpPr>
      <xdr:spPr>
        <a:xfrm>
          <a:off x="1802233" y="671282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32</xdr:row>
      <xdr:rowOff>7694</xdr:rowOff>
    </xdr:from>
    <xdr:to>
      <xdr:col>5</xdr:col>
      <xdr:colOff>276994</xdr:colOff>
      <xdr:row>32</xdr:row>
      <xdr:rowOff>190574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3B91D260-E9FA-4C39-93C2-8E3A15537FE1}"/>
            </a:ext>
          </a:extLst>
        </xdr:cNvPr>
        <xdr:cNvSpPr/>
      </xdr:nvSpPr>
      <xdr:spPr>
        <a:xfrm>
          <a:off x="2241049" y="729431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33</xdr:row>
      <xdr:rowOff>8697</xdr:rowOff>
    </xdr:from>
    <xdr:to>
      <xdr:col>5</xdr:col>
      <xdr:colOff>276994</xdr:colOff>
      <xdr:row>33</xdr:row>
      <xdr:rowOff>190574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E97C9461-7258-4B78-841F-CF3A557EC11D}"/>
            </a:ext>
          </a:extLst>
        </xdr:cNvPr>
        <xdr:cNvSpPr/>
      </xdr:nvSpPr>
      <xdr:spPr>
        <a:xfrm>
          <a:off x="2241049" y="7504872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34</xdr:row>
      <xdr:rowOff>8697</xdr:rowOff>
    </xdr:from>
    <xdr:to>
      <xdr:col>5</xdr:col>
      <xdr:colOff>276994</xdr:colOff>
      <xdr:row>34</xdr:row>
      <xdr:rowOff>190575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783F207E-5531-492B-84D2-685C98EC443B}"/>
            </a:ext>
          </a:extLst>
        </xdr:cNvPr>
        <xdr:cNvSpPr/>
      </xdr:nvSpPr>
      <xdr:spPr>
        <a:xfrm>
          <a:off x="2241049" y="7714422"/>
          <a:ext cx="274320" cy="1818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35</xdr:row>
      <xdr:rowOff>8697</xdr:rowOff>
    </xdr:from>
    <xdr:to>
      <xdr:col>5</xdr:col>
      <xdr:colOff>276994</xdr:colOff>
      <xdr:row>35</xdr:row>
      <xdr:rowOff>190574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FD6F2D8E-4DDC-4EC1-B7DD-03DEB084D1E0}"/>
            </a:ext>
          </a:extLst>
        </xdr:cNvPr>
        <xdr:cNvSpPr/>
      </xdr:nvSpPr>
      <xdr:spPr>
        <a:xfrm>
          <a:off x="2241049" y="7923972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2674</xdr:colOff>
      <xdr:row>36</xdr:row>
      <xdr:rowOff>8697</xdr:rowOff>
    </xdr:from>
    <xdr:to>
      <xdr:col>5</xdr:col>
      <xdr:colOff>276994</xdr:colOff>
      <xdr:row>36</xdr:row>
      <xdr:rowOff>190574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75F2112A-B169-4FCE-808E-D561721463E3}"/>
            </a:ext>
          </a:extLst>
        </xdr:cNvPr>
        <xdr:cNvSpPr/>
      </xdr:nvSpPr>
      <xdr:spPr>
        <a:xfrm>
          <a:off x="2241049" y="8133522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67</xdr:colOff>
      <xdr:row>37</xdr:row>
      <xdr:rowOff>12708</xdr:rowOff>
    </xdr:from>
    <xdr:to>
      <xdr:col>5</xdr:col>
      <xdr:colOff>274387</xdr:colOff>
      <xdr:row>37</xdr:row>
      <xdr:rowOff>195588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4BEA706E-675A-4AAD-B7C7-2589CE35B7F0}"/>
            </a:ext>
          </a:extLst>
        </xdr:cNvPr>
        <xdr:cNvSpPr/>
      </xdr:nvSpPr>
      <xdr:spPr>
        <a:xfrm>
          <a:off x="2238442" y="8347083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4</xdr:col>
      <xdr:colOff>233701</xdr:colOff>
      <xdr:row>4</xdr:row>
      <xdr:rowOff>292</xdr:rowOff>
    </xdr:from>
    <xdr:to>
      <xdr:col>5</xdr:col>
      <xdr:colOff>483577</xdr:colOff>
      <xdr:row>9</xdr:row>
      <xdr:rowOff>117230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FD9148BA-1D0F-4A9E-A09A-D7503A65B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855" y="762292"/>
          <a:ext cx="967914" cy="959535"/>
        </a:xfrm>
        <a:prstGeom prst="rect">
          <a:avLst/>
        </a:prstGeom>
      </xdr:spPr>
    </xdr:pic>
    <xdr:clientData/>
  </xdr:twoCellAnchor>
  <xdr:twoCellAnchor>
    <xdr:from>
      <xdr:col>4</xdr:col>
      <xdr:colOff>4762</xdr:colOff>
      <xdr:row>15</xdr:row>
      <xdr:rowOff>159360</xdr:rowOff>
    </xdr:from>
    <xdr:to>
      <xdr:col>4</xdr:col>
      <xdr:colOff>279082</xdr:colOff>
      <xdr:row>15</xdr:row>
      <xdr:rowOff>331044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D5351491-C231-4955-8505-E6C49E39E938}"/>
            </a:ext>
          </a:extLst>
        </xdr:cNvPr>
        <xdr:cNvSpPr/>
      </xdr:nvSpPr>
      <xdr:spPr>
        <a:xfrm>
          <a:off x="2876916" y="2862995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14287</xdr:colOff>
      <xdr:row>15</xdr:row>
      <xdr:rowOff>154598</xdr:rowOff>
    </xdr:from>
    <xdr:to>
      <xdr:col>5</xdr:col>
      <xdr:colOff>288607</xdr:colOff>
      <xdr:row>15</xdr:row>
      <xdr:rowOff>326282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AB27C799-42F0-4A36-99FD-F701A206149D}"/>
            </a:ext>
          </a:extLst>
        </xdr:cNvPr>
        <xdr:cNvSpPr/>
      </xdr:nvSpPr>
      <xdr:spPr>
        <a:xfrm>
          <a:off x="3604479" y="2858233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4762</xdr:colOff>
      <xdr:row>15</xdr:row>
      <xdr:rowOff>157162</xdr:rowOff>
    </xdr:from>
    <xdr:to>
      <xdr:col>6</xdr:col>
      <xdr:colOff>279082</xdr:colOff>
      <xdr:row>15</xdr:row>
      <xdr:rowOff>328846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1477070A-6E38-474B-834D-B0FE59E9F37A}"/>
            </a:ext>
          </a:extLst>
        </xdr:cNvPr>
        <xdr:cNvSpPr/>
      </xdr:nvSpPr>
      <xdr:spPr>
        <a:xfrm>
          <a:off x="4312993" y="2860797"/>
          <a:ext cx="274320" cy="17168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32</xdr:row>
      <xdr:rowOff>7694</xdr:rowOff>
    </xdr:from>
    <xdr:to>
      <xdr:col>3</xdr:col>
      <xdr:colOff>276994</xdr:colOff>
      <xdr:row>32</xdr:row>
      <xdr:rowOff>190574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FADEA9AE-25E8-4300-8509-000FE0755D02}"/>
            </a:ext>
          </a:extLst>
        </xdr:cNvPr>
        <xdr:cNvSpPr/>
      </xdr:nvSpPr>
      <xdr:spPr>
        <a:xfrm>
          <a:off x="3592866" y="9078425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33</xdr:row>
      <xdr:rowOff>8697</xdr:rowOff>
    </xdr:from>
    <xdr:to>
      <xdr:col>3</xdr:col>
      <xdr:colOff>276994</xdr:colOff>
      <xdr:row>33</xdr:row>
      <xdr:rowOff>190574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FE58CD24-9A4B-4960-B498-0FF0734E0F97}"/>
            </a:ext>
          </a:extLst>
        </xdr:cNvPr>
        <xdr:cNvSpPr/>
      </xdr:nvSpPr>
      <xdr:spPr>
        <a:xfrm>
          <a:off x="3592866" y="9394485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34</xdr:row>
      <xdr:rowOff>8697</xdr:rowOff>
    </xdr:from>
    <xdr:to>
      <xdr:col>3</xdr:col>
      <xdr:colOff>276994</xdr:colOff>
      <xdr:row>34</xdr:row>
      <xdr:rowOff>190575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0A8A8C55-B5E7-4AB5-A4F6-6CD5AE96AD6E}"/>
            </a:ext>
          </a:extLst>
        </xdr:cNvPr>
        <xdr:cNvSpPr/>
      </xdr:nvSpPr>
      <xdr:spPr>
        <a:xfrm>
          <a:off x="3592866" y="9709543"/>
          <a:ext cx="274320" cy="1818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35</xdr:row>
      <xdr:rowOff>8697</xdr:rowOff>
    </xdr:from>
    <xdr:to>
      <xdr:col>3</xdr:col>
      <xdr:colOff>276994</xdr:colOff>
      <xdr:row>35</xdr:row>
      <xdr:rowOff>190574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F05E6FA6-4889-4E26-8C2E-F0E8B4C255C5}"/>
            </a:ext>
          </a:extLst>
        </xdr:cNvPr>
        <xdr:cNvSpPr/>
      </xdr:nvSpPr>
      <xdr:spPr>
        <a:xfrm>
          <a:off x="3592866" y="10024601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2674</xdr:colOff>
      <xdr:row>36</xdr:row>
      <xdr:rowOff>8697</xdr:rowOff>
    </xdr:from>
    <xdr:to>
      <xdr:col>3</xdr:col>
      <xdr:colOff>276994</xdr:colOff>
      <xdr:row>36</xdr:row>
      <xdr:rowOff>190574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765F9168-2CCD-4E03-BD5C-D9E886C7ED49}"/>
            </a:ext>
          </a:extLst>
        </xdr:cNvPr>
        <xdr:cNvSpPr/>
      </xdr:nvSpPr>
      <xdr:spPr>
        <a:xfrm>
          <a:off x="3592866" y="10339659"/>
          <a:ext cx="274320" cy="1818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67</xdr:colOff>
      <xdr:row>37</xdr:row>
      <xdr:rowOff>12708</xdr:rowOff>
    </xdr:from>
    <xdr:to>
      <xdr:col>3</xdr:col>
      <xdr:colOff>274387</xdr:colOff>
      <xdr:row>37</xdr:row>
      <xdr:rowOff>195588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C07AF241-C791-4887-954A-7069C0EADB24}"/>
            </a:ext>
          </a:extLst>
        </xdr:cNvPr>
        <xdr:cNvSpPr/>
      </xdr:nvSpPr>
      <xdr:spPr>
        <a:xfrm>
          <a:off x="3590259" y="1065872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0</xdr:colOff>
      <xdr:row>38</xdr:row>
      <xdr:rowOff>143987</xdr:rowOff>
    </xdr:from>
    <xdr:to>
      <xdr:col>3</xdr:col>
      <xdr:colOff>274320</xdr:colOff>
      <xdr:row>38</xdr:row>
      <xdr:rowOff>326867</xdr:rowOff>
    </xdr:to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61AF474A-03CC-4E93-9610-B4D2FEBE42AF}"/>
            </a:ext>
          </a:extLst>
        </xdr:cNvPr>
        <xdr:cNvSpPr/>
      </xdr:nvSpPr>
      <xdr:spPr>
        <a:xfrm>
          <a:off x="2148052" y="8256659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717049</xdr:colOff>
      <xdr:row>31</xdr:row>
      <xdr:rowOff>135915</xdr:rowOff>
    </xdr:from>
    <xdr:to>
      <xdr:col>5</xdr:col>
      <xdr:colOff>273331</xdr:colOff>
      <xdr:row>31</xdr:row>
      <xdr:rowOff>318795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646E7AAA-7388-4750-A8FE-EC51895C1EDC}"/>
            </a:ext>
          </a:extLst>
        </xdr:cNvPr>
        <xdr:cNvSpPr/>
      </xdr:nvSpPr>
      <xdr:spPr>
        <a:xfrm>
          <a:off x="3589203" y="71551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717049</xdr:colOff>
      <xdr:row>31</xdr:row>
      <xdr:rowOff>135915</xdr:rowOff>
    </xdr:from>
    <xdr:to>
      <xdr:col>3</xdr:col>
      <xdr:colOff>273331</xdr:colOff>
      <xdr:row>31</xdr:row>
      <xdr:rowOff>318795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0035C8F9-0EC7-420C-8A53-E4AFFD00BF05}"/>
            </a:ext>
          </a:extLst>
        </xdr:cNvPr>
        <xdr:cNvSpPr/>
      </xdr:nvSpPr>
      <xdr:spPr>
        <a:xfrm>
          <a:off x="2153126" y="7155107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2199</xdr:colOff>
      <xdr:row>16</xdr:row>
      <xdr:rowOff>148737</xdr:rowOff>
    </xdr:from>
    <xdr:to>
      <xdr:col>3</xdr:col>
      <xdr:colOff>276519</xdr:colOff>
      <xdr:row>17</xdr:row>
      <xdr:rowOff>174089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8ACE4512-96AB-435F-B9AE-2919D6F84839}"/>
            </a:ext>
          </a:extLst>
        </xdr:cNvPr>
        <xdr:cNvSpPr/>
      </xdr:nvSpPr>
      <xdr:spPr>
        <a:xfrm>
          <a:off x="2156314" y="3482487"/>
          <a:ext cx="274320" cy="1865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2199</xdr:colOff>
      <xdr:row>16</xdr:row>
      <xdr:rowOff>148737</xdr:rowOff>
    </xdr:from>
    <xdr:to>
      <xdr:col>4</xdr:col>
      <xdr:colOff>276519</xdr:colOff>
      <xdr:row>17</xdr:row>
      <xdr:rowOff>174089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2F9744CF-06BF-45FD-B015-9657AD43AF2C}"/>
            </a:ext>
          </a:extLst>
        </xdr:cNvPr>
        <xdr:cNvSpPr/>
      </xdr:nvSpPr>
      <xdr:spPr>
        <a:xfrm>
          <a:off x="2874353" y="3482487"/>
          <a:ext cx="274320" cy="1865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9526</xdr:colOff>
      <xdr:row>16</xdr:row>
      <xdr:rowOff>148737</xdr:rowOff>
    </xdr:from>
    <xdr:to>
      <xdr:col>5</xdr:col>
      <xdr:colOff>283846</xdr:colOff>
      <xdr:row>17</xdr:row>
      <xdr:rowOff>174089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0686E02B-224C-49E0-8665-E8A098B1AD88}"/>
            </a:ext>
          </a:extLst>
        </xdr:cNvPr>
        <xdr:cNvSpPr/>
      </xdr:nvSpPr>
      <xdr:spPr>
        <a:xfrm>
          <a:off x="3599718" y="3482487"/>
          <a:ext cx="274320" cy="1865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2199</xdr:colOff>
      <xdr:row>16</xdr:row>
      <xdr:rowOff>148737</xdr:rowOff>
    </xdr:from>
    <xdr:to>
      <xdr:col>6</xdr:col>
      <xdr:colOff>276519</xdr:colOff>
      <xdr:row>17</xdr:row>
      <xdr:rowOff>174089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EEF92754-C4CE-483E-9528-1B35D7286E1F}"/>
            </a:ext>
          </a:extLst>
        </xdr:cNvPr>
        <xdr:cNvSpPr/>
      </xdr:nvSpPr>
      <xdr:spPr>
        <a:xfrm>
          <a:off x="4310430" y="3482487"/>
          <a:ext cx="274320" cy="18654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2956</xdr:colOff>
      <xdr:row>24</xdr:row>
      <xdr:rowOff>144237</xdr:rowOff>
    </xdr:from>
    <xdr:to>
      <xdr:col>3</xdr:col>
      <xdr:colOff>277276</xdr:colOff>
      <xdr:row>24</xdr:row>
      <xdr:rowOff>327117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7F22CE31-B69D-4D94-9FFA-836A77D97B5B}"/>
            </a:ext>
          </a:extLst>
        </xdr:cNvPr>
        <xdr:cNvSpPr/>
      </xdr:nvSpPr>
      <xdr:spPr>
        <a:xfrm>
          <a:off x="2151008" y="505125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2956</xdr:colOff>
      <xdr:row>24</xdr:row>
      <xdr:rowOff>144237</xdr:rowOff>
    </xdr:from>
    <xdr:to>
      <xdr:col>5</xdr:col>
      <xdr:colOff>277276</xdr:colOff>
      <xdr:row>24</xdr:row>
      <xdr:rowOff>327117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D29D8686-291C-4892-9DBA-FF7B4653A76B}"/>
            </a:ext>
          </a:extLst>
        </xdr:cNvPr>
        <xdr:cNvSpPr/>
      </xdr:nvSpPr>
      <xdr:spPr>
        <a:xfrm>
          <a:off x="3583042" y="5051254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14489</xdr:colOff>
      <xdr:row>24</xdr:row>
      <xdr:rowOff>140573</xdr:rowOff>
    </xdr:from>
    <xdr:to>
      <xdr:col>4</xdr:col>
      <xdr:colOff>288809</xdr:colOff>
      <xdr:row>24</xdr:row>
      <xdr:rowOff>323453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F6E94159-3C52-4902-879F-E5C94ACF79CD}"/>
            </a:ext>
          </a:extLst>
        </xdr:cNvPr>
        <xdr:cNvSpPr/>
      </xdr:nvSpPr>
      <xdr:spPr>
        <a:xfrm>
          <a:off x="2878558" y="5047590"/>
          <a:ext cx="27432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C34D8-02F3-4135-B6E7-DD1FA6AC458A}">
  <dimension ref="A1:O52"/>
  <sheetViews>
    <sheetView showGridLines="0" tabSelected="1" zoomScale="145" zoomScaleNormal="145" workbookViewId="0">
      <selection activeCell="H4" sqref="H4:I4"/>
    </sheetView>
  </sheetViews>
  <sheetFormatPr defaultRowHeight="15.75" x14ac:dyDescent="0.25"/>
  <cols>
    <col min="1" max="1" width="10.7109375" style="1" customWidth="1"/>
    <col min="2" max="2" width="10.7109375" style="64" customWidth="1"/>
    <col min="3" max="3" width="10.7109375" customWidth="1"/>
    <col min="4" max="15" width="10.7109375" style="3" customWidth="1"/>
    <col min="16" max="16" width="10.7109375" customWidth="1"/>
  </cols>
  <sheetData>
    <row r="1" spans="1:15" ht="30" customHeight="1" x14ac:dyDescent="0.25">
      <c r="A1" s="67" t="s">
        <v>18</v>
      </c>
      <c r="B1" s="68"/>
      <c r="C1" s="68"/>
      <c r="D1" s="68"/>
      <c r="E1" s="68"/>
      <c r="F1" s="68"/>
      <c r="G1" s="68"/>
      <c r="H1" s="68"/>
      <c r="I1" s="68"/>
      <c r="L1" s="4"/>
      <c r="M1" s="62"/>
      <c r="N1" s="62"/>
      <c r="O1" s="62"/>
    </row>
    <row r="2" spans="1:15" ht="8.1" customHeight="1" x14ac:dyDescent="0.25">
      <c r="H2" s="69"/>
      <c r="I2" s="69"/>
      <c r="L2" s="4"/>
      <c r="M2" s="62"/>
      <c r="N2" s="62"/>
      <c r="O2" s="62"/>
    </row>
    <row r="3" spans="1:15" ht="20.100000000000001" customHeight="1" x14ac:dyDescent="0.3">
      <c r="C3" s="45"/>
      <c r="D3" s="70" t="s">
        <v>19</v>
      </c>
      <c r="E3" s="70"/>
      <c r="F3" s="70"/>
      <c r="G3" s="70"/>
      <c r="H3" s="69" t="s">
        <v>24</v>
      </c>
      <c r="I3" s="69"/>
      <c r="J3" s="49"/>
      <c r="K3" s="49"/>
      <c r="L3" s="49"/>
      <c r="M3" s="71"/>
      <c r="N3" s="71"/>
      <c r="O3" s="71"/>
    </row>
    <row r="4" spans="1:15" ht="15" customHeight="1" x14ac:dyDescent="0.25">
      <c r="A4" s="6" t="s">
        <v>20</v>
      </c>
      <c r="B4" s="7"/>
      <c r="C4" s="46"/>
      <c r="D4" s="87" t="s">
        <v>16</v>
      </c>
      <c r="E4" s="87"/>
      <c r="F4" s="87"/>
      <c r="G4" s="87"/>
      <c r="H4" s="69" t="s">
        <v>0</v>
      </c>
      <c r="I4" s="69"/>
      <c r="J4" s="50"/>
      <c r="K4" s="50"/>
      <c r="L4" s="50"/>
      <c r="M4" s="10"/>
      <c r="N4" s="10"/>
      <c r="O4" s="10"/>
    </row>
    <row r="5" spans="1:15" ht="14.1" customHeight="1" x14ac:dyDescent="0.25">
      <c r="A5" s="1" t="s">
        <v>21</v>
      </c>
      <c r="C5" s="53"/>
      <c r="D5" s="84"/>
      <c r="E5" s="84"/>
      <c r="F5" s="84"/>
      <c r="G5" s="84"/>
      <c r="H5" s="69"/>
      <c r="I5" s="69"/>
      <c r="J5" s="51"/>
      <c r="K5" s="51"/>
      <c r="L5" s="51"/>
      <c r="M5" s="5"/>
      <c r="N5" s="5"/>
    </row>
    <row r="6" spans="1:15" ht="14.1" customHeight="1" x14ac:dyDescent="0.25">
      <c r="A6" s="1" t="s">
        <v>22</v>
      </c>
      <c r="C6" s="53"/>
      <c r="D6" s="84"/>
      <c r="E6" s="84"/>
      <c r="F6" s="84"/>
      <c r="G6" s="84"/>
      <c r="H6" s="53"/>
      <c r="I6" s="53"/>
      <c r="J6" s="11"/>
      <c r="K6" s="11"/>
      <c r="L6" s="11"/>
      <c r="M6" s="5"/>
      <c r="N6" s="5"/>
    </row>
    <row r="7" spans="1:15" ht="14.1" customHeight="1" x14ac:dyDescent="0.25">
      <c r="C7" s="53"/>
      <c r="D7" s="84"/>
      <c r="E7" s="84"/>
      <c r="F7" s="84"/>
      <c r="G7" s="84"/>
      <c r="H7" s="53"/>
      <c r="I7" s="53"/>
      <c r="J7" s="11"/>
      <c r="K7" s="11"/>
      <c r="L7" s="11"/>
      <c r="M7" s="5"/>
      <c r="N7" s="5"/>
    </row>
    <row r="8" spans="1:15" ht="14.1" customHeight="1" x14ac:dyDescent="0.25">
      <c r="C8" s="53"/>
      <c r="D8" s="84"/>
      <c r="E8" s="84"/>
      <c r="F8" s="84"/>
      <c r="G8" s="84"/>
      <c r="H8" s="53"/>
      <c r="I8" s="53"/>
      <c r="J8" s="11"/>
      <c r="K8" s="11"/>
      <c r="L8" s="11"/>
      <c r="M8" s="5"/>
      <c r="N8" s="5"/>
    </row>
    <row r="9" spans="1:15" ht="14.1" customHeight="1" x14ac:dyDescent="0.25">
      <c r="C9" s="53"/>
      <c r="D9" s="84"/>
      <c r="E9" s="84"/>
      <c r="F9" s="84"/>
      <c r="G9" s="84"/>
      <c r="H9" s="53"/>
      <c r="I9" s="63"/>
      <c r="J9" s="63"/>
      <c r="K9"/>
      <c r="L9" s="63"/>
      <c r="M9" s="63"/>
      <c r="N9" s="5"/>
    </row>
    <row r="10" spans="1:15" ht="14.1" customHeight="1" x14ac:dyDescent="0.25">
      <c r="A10" s="12" t="s">
        <v>2</v>
      </c>
      <c r="B10" s="13" t="s">
        <v>3</v>
      </c>
      <c r="C10" s="53"/>
      <c r="D10" s="84"/>
      <c r="E10" s="84"/>
      <c r="F10" s="84"/>
      <c r="G10" s="84"/>
      <c r="H10" s="53"/>
      <c r="I10" s="63"/>
      <c r="J10" s="63"/>
      <c r="K10" s="63"/>
      <c r="L10" s="63"/>
      <c r="M10" s="63"/>
      <c r="N10" s="14"/>
      <c r="O10" s="15"/>
    </row>
    <row r="11" spans="1:15" x14ac:dyDescent="0.25">
      <c r="C11" s="52" t="s">
        <v>4</v>
      </c>
      <c r="D11" s="52"/>
      <c r="E11" s="52"/>
      <c r="F11" s="52"/>
      <c r="G11" s="52"/>
      <c r="H11" s="52"/>
      <c r="I11" s="63"/>
      <c r="J11" s="63"/>
      <c r="K11" s="63"/>
      <c r="L11" s="63"/>
      <c r="M11" s="63"/>
      <c r="N11" s="5"/>
    </row>
    <row r="12" spans="1:15" s="61" customFormat="1" ht="12.95" customHeight="1" x14ac:dyDescent="0.25">
      <c r="A12" s="55"/>
      <c r="B12" s="56"/>
      <c r="C12" s="57"/>
      <c r="D12" s="48" t="s">
        <v>5</v>
      </c>
      <c r="E12" s="48" t="s">
        <v>6</v>
      </c>
      <c r="F12" s="48" t="s">
        <v>7</v>
      </c>
      <c r="G12" s="48" t="s">
        <v>8</v>
      </c>
      <c r="H12" s="58"/>
      <c r="I12" s="63"/>
      <c r="J12" s="63"/>
      <c r="K12" s="63"/>
      <c r="L12" s="63"/>
      <c r="M12" s="63"/>
      <c r="N12" s="59"/>
      <c r="O12" s="60"/>
    </row>
    <row r="13" spans="1:15" ht="17.100000000000001" customHeight="1" x14ac:dyDescent="0.25">
      <c r="A13" s="18">
        <f>(IF(B16="","",A16-2))</f>
        <v>43449</v>
      </c>
      <c r="B13" s="19">
        <f>A13</f>
        <v>43449</v>
      </c>
      <c r="C13" s="20"/>
      <c r="D13" s="21"/>
      <c r="E13" s="21"/>
      <c r="F13" s="21"/>
      <c r="G13" s="21"/>
      <c r="H13" s="22"/>
      <c r="I13" s="63"/>
      <c r="J13" s="63"/>
      <c r="K13" s="63"/>
      <c r="L13" s="63"/>
      <c r="M13" s="63"/>
      <c r="N13" s="5"/>
    </row>
    <row r="14" spans="1:15" ht="17.100000000000001" customHeight="1" x14ac:dyDescent="0.25">
      <c r="A14" s="23">
        <f>IF(B16="","",A16-1)</f>
        <v>43450</v>
      </c>
      <c r="B14" s="24">
        <f>A14</f>
        <v>43450</v>
      </c>
      <c r="C14" s="25"/>
      <c r="D14" s="26"/>
      <c r="E14" s="26"/>
      <c r="F14" s="26"/>
      <c r="G14" s="26"/>
      <c r="H14" s="27"/>
      <c r="I14" s="63"/>
      <c r="J14" s="63"/>
      <c r="K14" s="63"/>
      <c r="L14" s="63"/>
      <c r="M14" s="63"/>
      <c r="N14" s="5"/>
    </row>
    <row r="15" spans="1:15" ht="15" customHeight="1" x14ac:dyDescent="0.25">
      <c r="A15" s="65" t="s">
        <v>14</v>
      </c>
      <c r="B15" s="65"/>
      <c r="C15" s="66" t="s">
        <v>23</v>
      </c>
      <c r="D15" s="66"/>
      <c r="E15" s="66"/>
      <c r="F15" s="66"/>
      <c r="G15" s="66"/>
      <c r="H15" s="66"/>
      <c r="I15" s="63"/>
      <c r="J15" s="63"/>
      <c r="K15" s="63"/>
      <c r="L15" s="63"/>
      <c r="M15" s="63"/>
      <c r="N15" s="9"/>
      <c r="O15" s="8"/>
    </row>
    <row r="16" spans="1:15" ht="27.95" customHeight="1" x14ac:dyDescent="0.25">
      <c r="A16" s="28">
        <f>IF(B16="","",B16)</f>
        <v>43451</v>
      </c>
      <c r="B16" s="29">
        <v>43451</v>
      </c>
      <c r="C16" s="30"/>
      <c r="D16" s="30" t="s">
        <v>5</v>
      </c>
      <c r="E16" s="30" t="s">
        <v>6</v>
      </c>
      <c r="F16" s="30" t="s">
        <v>7</v>
      </c>
      <c r="G16" s="85" t="s">
        <v>8</v>
      </c>
      <c r="H16" s="86"/>
      <c r="I16" s="63"/>
      <c r="J16" s="63"/>
      <c r="K16" s="63"/>
      <c r="L16" s="63"/>
      <c r="M16" s="63"/>
      <c r="N16" s="5"/>
    </row>
    <row r="17" spans="1:15" ht="12.95" customHeight="1" x14ac:dyDescent="0.25">
      <c r="A17" s="16"/>
      <c r="C17" s="72" t="s">
        <v>9</v>
      </c>
      <c r="D17" s="48" t="s">
        <v>5</v>
      </c>
      <c r="E17" s="48" t="s">
        <v>6</v>
      </c>
      <c r="F17" s="48" t="s">
        <v>7</v>
      </c>
      <c r="G17" s="48" t="s">
        <v>8</v>
      </c>
      <c r="H17" s="17"/>
      <c r="I17" s="63"/>
      <c r="J17" s="63"/>
      <c r="K17" s="63"/>
      <c r="L17" s="63"/>
      <c r="M17" s="63"/>
      <c r="N17" s="5"/>
    </row>
    <row r="18" spans="1:15" ht="17.100000000000001" customHeight="1" x14ac:dyDescent="0.25">
      <c r="A18" s="31">
        <f>IF(B16="","",A16+1)</f>
        <v>43452</v>
      </c>
      <c r="B18" s="32">
        <f>A18</f>
        <v>43452</v>
      </c>
      <c r="C18" s="72"/>
      <c r="D18" s="33"/>
      <c r="E18" s="33"/>
      <c r="F18" s="33"/>
      <c r="G18" s="33"/>
      <c r="H18" s="5"/>
      <c r="I18" s="63"/>
      <c r="J18" s="63"/>
      <c r="K18" s="63"/>
      <c r="L18" s="63"/>
      <c r="M18" s="63"/>
      <c r="N18" s="5"/>
    </row>
    <row r="19" spans="1:15" ht="17.100000000000001" customHeight="1" x14ac:dyDescent="0.25">
      <c r="A19" s="31">
        <f>IF(B16="","",A18+1)</f>
        <v>43453</v>
      </c>
      <c r="B19" s="32">
        <f>A19</f>
        <v>43453</v>
      </c>
      <c r="C19" s="72"/>
      <c r="D19" s="33"/>
      <c r="E19" s="33"/>
      <c r="F19" s="33"/>
      <c r="G19" s="33"/>
      <c r="H19" s="5"/>
      <c r="I19" s="63"/>
      <c r="J19" s="63"/>
      <c r="K19" s="63"/>
      <c r="L19" s="63"/>
      <c r="M19" s="63"/>
      <c r="N19" s="5"/>
    </row>
    <row r="20" spans="1:15" ht="17.100000000000001" customHeight="1" x14ac:dyDescent="0.25">
      <c r="A20" s="31">
        <f>IF(B16="","",A19+1)</f>
        <v>43454</v>
      </c>
      <c r="B20" s="32">
        <f>A20</f>
        <v>43454</v>
      </c>
      <c r="C20" s="72"/>
      <c r="D20" s="33"/>
      <c r="E20" s="33"/>
      <c r="F20" s="33"/>
      <c r="G20" s="33"/>
      <c r="H20" s="5"/>
      <c r="I20" s="33"/>
      <c r="J20" s="33"/>
      <c r="K20" s="33"/>
      <c r="L20" s="33"/>
      <c r="M20" s="33"/>
      <c r="N20" s="5"/>
    </row>
    <row r="21" spans="1:15" ht="17.100000000000001" customHeight="1" x14ac:dyDescent="0.25">
      <c r="A21" s="31">
        <f>IF(B16="","",A20+1)</f>
        <v>43455</v>
      </c>
      <c r="B21" s="32">
        <f t="shared" ref="B21:B45" si="0">A21</f>
        <v>43455</v>
      </c>
      <c r="C21" s="72"/>
      <c r="D21" s="33"/>
      <c r="E21" s="33"/>
      <c r="F21" s="33"/>
      <c r="G21" s="33"/>
      <c r="H21" s="5"/>
      <c r="I21" s="33"/>
      <c r="J21" s="33"/>
      <c r="K21" s="33"/>
      <c r="L21" s="33"/>
      <c r="M21" s="33"/>
      <c r="N21" s="5"/>
    </row>
    <row r="22" spans="1:15" ht="17.100000000000001" customHeight="1" x14ac:dyDescent="0.25">
      <c r="A22" s="31">
        <f>IF(B16="","",A21+1)</f>
        <v>43456</v>
      </c>
      <c r="B22" s="32">
        <f t="shared" si="0"/>
        <v>43456</v>
      </c>
      <c r="C22" s="72"/>
      <c r="D22" s="33"/>
      <c r="E22" s="33"/>
      <c r="F22" s="33"/>
      <c r="G22" s="33"/>
      <c r="H22" s="5"/>
      <c r="I22" s="33"/>
      <c r="J22" s="33"/>
      <c r="K22" s="33"/>
      <c r="L22" s="33"/>
      <c r="M22" s="33"/>
      <c r="N22" s="5"/>
    </row>
    <row r="23" spans="1:15" ht="17.100000000000001" customHeight="1" x14ac:dyDescent="0.25">
      <c r="A23" s="31">
        <f>IF(B16="","",A22+1)</f>
        <v>43457</v>
      </c>
      <c r="B23" s="32">
        <f t="shared" si="0"/>
        <v>43457</v>
      </c>
      <c r="C23" s="72"/>
      <c r="D23" s="33"/>
      <c r="E23" s="33"/>
      <c r="F23" s="33"/>
      <c r="G23" s="33"/>
      <c r="H23" s="5"/>
      <c r="I23" s="33"/>
      <c r="J23" s="33"/>
      <c r="K23" s="33"/>
      <c r="L23" s="33"/>
      <c r="M23" s="33"/>
      <c r="N23" s="5"/>
    </row>
    <row r="24" spans="1:15" ht="17.100000000000001" customHeight="1" x14ac:dyDescent="0.25">
      <c r="A24" s="35">
        <f>IF(B16="","",A23+1)</f>
        <v>43458</v>
      </c>
      <c r="B24" s="36">
        <f t="shared" si="0"/>
        <v>43458</v>
      </c>
      <c r="C24" s="73"/>
      <c r="D24" s="37"/>
      <c r="E24" s="37"/>
      <c r="F24" s="37"/>
      <c r="G24" s="37"/>
      <c r="H24" s="37"/>
      <c r="I24" s="37"/>
      <c r="J24" s="33"/>
      <c r="K24" s="33"/>
      <c r="L24" s="33"/>
      <c r="M24" s="33"/>
      <c r="N24" s="5"/>
    </row>
    <row r="25" spans="1:15" ht="27" customHeight="1" x14ac:dyDescent="0.25">
      <c r="A25" s="31">
        <f>IF(B16="","",A24+1)</f>
        <v>43459</v>
      </c>
      <c r="B25" s="32">
        <f t="shared" si="0"/>
        <v>43459</v>
      </c>
      <c r="C25" s="72" t="s">
        <v>10</v>
      </c>
      <c r="D25" s="48" t="s">
        <v>5</v>
      </c>
      <c r="E25" s="48" t="s">
        <v>6</v>
      </c>
      <c r="F25" s="48" t="s">
        <v>7</v>
      </c>
      <c r="G25" s="5"/>
      <c r="H25" s="5"/>
      <c r="I25" s="5"/>
      <c r="J25" s="5"/>
      <c r="K25" s="5"/>
      <c r="L25" s="5"/>
      <c r="M25" s="34"/>
      <c r="N25" s="33"/>
      <c r="O25" s="33"/>
    </row>
    <row r="26" spans="1:15" ht="17.100000000000001" customHeight="1" x14ac:dyDescent="0.25">
      <c r="A26" s="31">
        <f>IF(B16="","",A25+1)</f>
        <v>43460</v>
      </c>
      <c r="B26" s="32">
        <f t="shared" si="0"/>
        <v>43460</v>
      </c>
      <c r="C26" s="72"/>
      <c r="D26" s="33"/>
      <c r="E26" s="33"/>
      <c r="F26" s="33"/>
      <c r="G26" s="33"/>
      <c r="H26" s="5"/>
      <c r="I26" s="5"/>
      <c r="J26" s="5"/>
      <c r="K26" s="5"/>
      <c r="L26" s="5"/>
      <c r="M26" s="33"/>
      <c r="N26" s="33"/>
      <c r="O26" s="33"/>
    </row>
    <row r="27" spans="1:15" ht="17.100000000000001" customHeight="1" x14ac:dyDescent="0.25">
      <c r="A27" s="31">
        <f>IF(B16="","",A26+1)</f>
        <v>43461</v>
      </c>
      <c r="B27" s="32">
        <f t="shared" si="0"/>
        <v>43461</v>
      </c>
      <c r="C27" s="72"/>
      <c r="D27" s="33"/>
      <c r="E27" s="33"/>
      <c r="F27" s="33"/>
      <c r="G27" s="33"/>
      <c r="H27" s="5"/>
      <c r="I27" s="5"/>
      <c r="J27" s="5"/>
      <c r="K27" s="5"/>
      <c r="L27" s="5"/>
      <c r="M27" s="33"/>
      <c r="N27" s="33"/>
      <c r="O27" s="33"/>
    </row>
    <row r="28" spans="1:15" ht="17.100000000000001" customHeight="1" x14ac:dyDescent="0.25">
      <c r="A28" s="31">
        <f>IF(B16="","",A27+1)</f>
        <v>43462</v>
      </c>
      <c r="B28" s="32">
        <f t="shared" si="0"/>
        <v>43462</v>
      </c>
      <c r="C28" s="72"/>
      <c r="D28" s="33"/>
      <c r="E28" s="33"/>
      <c r="F28" s="33"/>
      <c r="G28" s="33"/>
      <c r="L28" s="5"/>
      <c r="M28" s="33"/>
      <c r="N28" s="33"/>
      <c r="O28" s="33"/>
    </row>
    <row r="29" spans="1:15" ht="17.100000000000001" customHeight="1" x14ac:dyDescent="0.25">
      <c r="A29" s="31">
        <f>IF(B16="","",A28+1)</f>
        <v>43463</v>
      </c>
      <c r="B29" s="32">
        <f t="shared" si="0"/>
        <v>43463</v>
      </c>
      <c r="C29" s="72"/>
      <c r="D29" s="33"/>
      <c r="E29" s="33"/>
      <c r="F29" s="33"/>
      <c r="G29" s="33"/>
      <c r="L29" s="5"/>
      <c r="M29" s="33"/>
      <c r="N29" s="33"/>
      <c r="O29" s="33"/>
    </row>
    <row r="30" spans="1:15" ht="17.100000000000001" customHeight="1" x14ac:dyDescent="0.25">
      <c r="A30" s="31">
        <f>IF(B16="","",A29+1)</f>
        <v>43464</v>
      </c>
      <c r="B30" s="32">
        <f t="shared" si="0"/>
        <v>43464</v>
      </c>
      <c r="C30" s="72"/>
      <c r="D30" s="33"/>
      <c r="E30" s="33"/>
      <c r="F30" s="33"/>
      <c r="G30" s="33"/>
      <c r="L30" s="5"/>
      <c r="M30" s="33"/>
      <c r="N30" s="33"/>
      <c r="O30" s="33"/>
    </row>
    <row r="31" spans="1:15" ht="17.100000000000001" customHeight="1" x14ac:dyDescent="0.25">
      <c r="A31" s="35">
        <f>IF(B16="","",A30+1)</f>
        <v>43465</v>
      </c>
      <c r="B31" s="36">
        <f t="shared" si="0"/>
        <v>43465</v>
      </c>
      <c r="C31" s="73"/>
      <c r="D31" s="37"/>
      <c r="E31" s="37"/>
      <c r="F31" s="37"/>
      <c r="G31" s="37"/>
      <c r="H31" s="37"/>
      <c r="I31" s="37"/>
      <c r="L31" s="5"/>
      <c r="M31" s="33"/>
      <c r="N31" s="33"/>
      <c r="O31" s="33"/>
    </row>
    <row r="32" spans="1:15" ht="27" customHeight="1" x14ac:dyDescent="0.25">
      <c r="A32" s="31">
        <f>IF(B16="","",A31+1)</f>
        <v>43466</v>
      </c>
      <c r="B32" s="32">
        <f t="shared" si="0"/>
        <v>43466</v>
      </c>
      <c r="C32" s="72" t="s">
        <v>11</v>
      </c>
      <c r="D32" s="38" t="s">
        <v>5</v>
      </c>
      <c r="E32" s="38"/>
      <c r="F32" s="38" t="s">
        <v>7</v>
      </c>
      <c r="G32" s="33"/>
      <c r="L32" s="5"/>
      <c r="M32" s="34"/>
      <c r="N32" s="33"/>
      <c r="O32" s="33"/>
    </row>
    <row r="33" spans="1:15" ht="17.100000000000001" customHeight="1" x14ac:dyDescent="0.25">
      <c r="A33" s="31">
        <f>IF(B16="","",A32+1)</f>
        <v>43467</v>
      </c>
      <c r="B33" s="32">
        <f t="shared" si="0"/>
        <v>43467</v>
      </c>
      <c r="C33" s="72"/>
      <c r="D33" s="33"/>
      <c r="E33" s="33"/>
      <c r="F33" s="33"/>
      <c r="G33" s="33"/>
      <c r="L33" s="5"/>
      <c r="M33" s="33"/>
      <c r="N33" s="33"/>
      <c r="O33" s="33"/>
    </row>
    <row r="34" spans="1:15" ht="17.100000000000001" customHeight="1" x14ac:dyDescent="0.25">
      <c r="A34" s="31">
        <f>IF(B16="","",A33+1)</f>
        <v>43468</v>
      </c>
      <c r="B34" s="32">
        <f t="shared" si="0"/>
        <v>43468</v>
      </c>
      <c r="C34" s="72"/>
      <c r="D34" s="33"/>
      <c r="E34" s="33"/>
      <c r="F34" s="33"/>
      <c r="G34" s="33"/>
      <c r="L34" s="5"/>
      <c r="M34" s="33"/>
      <c r="N34" s="33"/>
      <c r="O34" s="33"/>
    </row>
    <row r="35" spans="1:15" ht="17.100000000000001" customHeight="1" x14ac:dyDescent="0.25">
      <c r="A35" s="31">
        <f>IF(B16="","",A34+1)</f>
        <v>43469</v>
      </c>
      <c r="B35" s="32">
        <f t="shared" si="0"/>
        <v>43469</v>
      </c>
      <c r="C35" s="72"/>
      <c r="D35" s="33"/>
      <c r="E35" s="33"/>
      <c r="F35" s="33"/>
      <c r="G35" s="33"/>
      <c r="L35" s="5"/>
      <c r="M35" s="33"/>
      <c r="N35" s="33"/>
      <c r="O35" s="33"/>
    </row>
    <row r="36" spans="1:15" ht="17.100000000000001" customHeight="1" x14ac:dyDescent="0.25">
      <c r="A36" s="31">
        <f>IF(B16="","",A35+1)</f>
        <v>43470</v>
      </c>
      <c r="B36" s="32">
        <f t="shared" si="0"/>
        <v>43470</v>
      </c>
      <c r="C36" s="72"/>
      <c r="D36" s="33"/>
      <c r="E36" s="33"/>
      <c r="F36" s="33"/>
      <c r="G36" s="33"/>
      <c r="L36" s="5"/>
      <c r="M36" s="33"/>
      <c r="N36" s="33"/>
      <c r="O36" s="33"/>
    </row>
    <row r="37" spans="1:15" ht="17.100000000000001" customHeight="1" x14ac:dyDescent="0.25">
      <c r="A37" s="31">
        <f>IF(B16="","",A36+1)</f>
        <v>43471</v>
      </c>
      <c r="B37" s="32">
        <f t="shared" si="0"/>
        <v>43471</v>
      </c>
      <c r="C37" s="72"/>
      <c r="D37" s="33"/>
      <c r="E37" s="33"/>
      <c r="F37" s="33"/>
      <c r="G37" s="33"/>
      <c r="L37" s="5"/>
      <c r="M37" s="33"/>
      <c r="N37" s="33"/>
      <c r="O37" s="33"/>
    </row>
    <row r="38" spans="1:15" ht="17.100000000000001" customHeight="1" x14ac:dyDescent="0.25">
      <c r="A38" s="35">
        <f>IF(B16="","",A37+1)</f>
        <v>43472</v>
      </c>
      <c r="B38" s="36">
        <f t="shared" si="0"/>
        <v>43472</v>
      </c>
      <c r="C38" s="73"/>
      <c r="D38" s="37"/>
      <c r="E38" s="37"/>
      <c r="F38" s="37"/>
      <c r="G38" s="37"/>
      <c r="H38" s="37"/>
      <c r="I38" s="37"/>
      <c r="K38" s="5"/>
      <c r="L38" s="5"/>
      <c r="M38" s="33"/>
      <c r="N38" s="33"/>
      <c r="O38" s="33"/>
    </row>
    <row r="39" spans="1:15" ht="27" customHeight="1" x14ac:dyDescent="0.25">
      <c r="A39" s="39">
        <f>IF(B16="","",A38+1)</f>
        <v>43473</v>
      </c>
      <c r="B39" s="40">
        <f t="shared" si="0"/>
        <v>43473</v>
      </c>
      <c r="C39" s="74" t="s">
        <v>12</v>
      </c>
      <c r="D39" s="41" t="s">
        <v>5</v>
      </c>
      <c r="E39" s="42"/>
      <c r="F39" s="43"/>
      <c r="G39" s="42"/>
      <c r="H39" s="5"/>
      <c r="I39" s="5"/>
      <c r="J39" s="5"/>
      <c r="K39" s="33"/>
      <c r="L39" s="5"/>
      <c r="M39" s="5"/>
      <c r="N39" s="33"/>
      <c r="O39" s="33"/>
    </row>
    <row r="40" spans="1:15" ht="17.100000000000001" customHeight="1" x14ac:dyDescent="0.25">
      <c r="A40" s="31">
        <f>IF(B16="","",A39+1)</f>
        <v>43474</v>
      </c>
      <c r="B40" s="32">
        <f t="shared" si="0"/>
        <v>43474</v>
      </c>
      <c r="C40" s="72"/>
      <c r="D40" s="33"/>
      <c r="E40" s="33"/>
      <c r="F40" s="54"/>
      <c r="G40" s="54"/>
      <c r="H40" s="54"/>
      <c r="I40" s="54"/>
      <c r="J40" s="5"/>
      <c r="K40" s="33"/>
      <c r="L40" s="5"/>
      <c r="M40" s="5"/>
      <c r="N40" s="5"/>
    </row>
    <row r="41" spans="1:15" ht="17.100000000000001" customHeight="1" x14ac:dyDescent="0.25">
      <c r="A41" s="31">
        <f>IF(B16="","",A40+1)</f>
        <v>43475</v>
      </c>
      <c r="B41" s="32">
        <f t="shared" si="0"/>
        <v>43475</v>
      </c>
      <c r="C41" s="72"/>
      <c r="D41" s="33"/>
      <c r="E41" s="33"/>
      <c r="F41" s="54"/>
      <c r="G41" s="54"/>
      <c r="H41" s="54"/>
      <c r="I41" s="54"/>
      <c r="J41" s="33"/>
      <c r="K41" s="33"/>
      <c r="L41" s="5"/>
      <c r="M41" s="5"/>
      <c r="N41" s="5"/>
    </row>
    <row r="42" spans="1:15" ht="17.100000000000001" customHeight="1" thickBot="1" x14ac:dyDescent="0.3">
      <c r="A42" s="31">
        <f>IF(B16="","",A41+1)</f>
        <v>43476</v>
      </c>
      <c r="B42" s="32">
        <f t="shared" si="0"/>
        <v>43476</v>
      </c>
      <c r="C42" s="72"/>
      <c r="D42" s="33"/>
      <c r="E42" s="33"/>
      <c r="F42" s="54"/>
      <c r="G42" s="54"/>
      <c r="H42" s="54"/>
      <c r="I42" s="54"/>
      <c r="J42" s="47"/>
      <c r="K42" s="33"/>
      <c r="L42" s="5"/>
      <c r="M42" s="5"/>
      <c r="N42" s="5"/>
    </row>
    <row r="43" spans="1:15" ht="17.100000000000001" customHeight="1" thickTop="1" x14ac:dyDescent="0.25">
      <c r="A43" s="31">
        <f>IF(B16="","",A42+1)</f>
        <v>43477</v>
      </c>
      <c r="B43" s="32">
        <f t="shared" si="0"/>
        <v>43477</v>
      </c>
      <c r="C43" s="72"/>
      <c r="D43" s="33"/>
      <c r="E43" s="33"/>
      <c r="F43" s="75" t="s">
        <v>13</v>
      </c>
      <c r="G43" s="76"/>
      <c r="H43" s="76"/>
      <c r="I43" s="77"/>
      <c r="J43" s="47"/>
      <c r="K43" s="33"/>
      <c r="L43" s="5"/>
      <c r="M43" s="5"/>
      <c r="N43" s="5"/>
    </row>
    <row r="44" spans="1:15" ht="17.100000000000001" customHeight="1" x14ac:dyDescent="0.25">
      <c r="A44" s="31">
        <f>IF(B16="","",A43+1)</f>
        <v>43478</v>
      </c>
      <c r="B44" s="32">
        <f t="shared" si="0"/>
        <v>43478</v>
      </c>
      <c r="C44" s="72"/>
      <c r="D44" s="33"/>
      <c r="E44" s="33"/>
      <c r="F44" s="78"/>
      <c r="G44" s="79"/>
      <c r="H44" s="79"/>
      <c r="I44" s="80"/>
      <c r="J44" s="47"/>
      <c r="K44" s="33"/>
      <c r="L44" s="5"/>
      <c r="M44" s="5"/>
      <c r="N44" s="5"/>
    </row>
    <row r="45" spans="1:15" ht="17.100000000000001" customHeight="1" thickBot="1" x14ac:dyDescent="0.3">
      <c r="A45" s="31">
        <f>IF(B16="","",A44+1)</f>
        <v>43479</v>
      </c>
      <c r="B45" s="32">
        <f t="shared" si="0"/>
        <v>43479</v>
      </c>
      <c r="C45" s="72"/>
      <c r="D45" s="33"/>
      <c r="E45" s="33"/>
      <c r="F45" s="81"/>
      <c r="G45" s="82"/>
      <c r="H45" s="82"/>
      <c r="I45" s="83"/>
      <c r="J45" s="47"/>
      <c r="K45" s="33"/>
      <c r="L45" s="5"/>
      <c r="M45" s="44"/>
      <c r="N45" s="44"/>
      <c r="O45" s="44"/>
    </row>
    <row r="46" spans="1:15" ht="18" customHeight="1" thickTop="1" x14ac:dyDescent="0.25">
      <c r="E46" s="5"/>
      <c r="F46" s="5"/>
      <c r="G46" s="5"/>
      <c r="H46" s="47"/>
      <c r="I46" s="47"/>
      <c r="J46" s="47"/>
      <c r="K46" s="5"/>
      <c r="L46" s="5"/>
      <c r="M46" s="5"/>
      <c r="N46" s="5"/>
      <c r="O46" s="5"/>
    </row>
    <row r="47" spans="1:15" x14ac:dyDescent="0.2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H48" s="5"/>
      <c r="I48" s="5"/>
      <c r="J48" s="5"/>
      <c r="K48" s="5"/>
      <c r="L48" s="5"/>
      <c r="M48" s="5"/>
      <c r="N48" s="5"/>
      <c r="O48" s="5"/>
    </row>
    <row r="49" spans="8:15" x14ac:dyDescent="0.25">
      <c r="H49" s="5"/>
      <c r="I49" s="5"/>
      <c r="J49" s="5"/>
      <c r="K49" s="5"/>
      <c r="L49" s="5"/>
      <c r="M49" s="5"/>
      <c r="N49" s="5"/>
      <c r="O49" s="5"/>
    </row>
    <row r="50" spans="8:15" x14ac:dyDescent="0.25">
      <c r="H50" s="5"/>
      <c r="I50" s="5"/>
      <c r="J50" s="5"/>
      <c r="K50" s="5"/>
      <c r="L50" s="5"/>
      <c r="M50" s="5"/>
      <c r="N50" s="5"/>
      <c r="O50" s="5"/>
    </row>
    <row r="51" spans="8:15" x14ac:dyDescent="0.25">
      <c r="H51" s="5"/>
      <c r="I51" s="5"/>
      <c r="J51" s="5"/>
      <c r="K51" s="5"/>
      <c r="L51" s="5"/>
      <c r="M51" s="5"/>
      <c r="N51" s="5"/>
    </row>
    <row r="52" spans="8:15" x14ac:dyDescent="0.25">
      <c r="H52" s="5"/>
      <c r="I52" s="5"/>
      <c r="J52" s="5"/>
      <c r="K52" s="5"/>
      <c r="L52" s="5"/>
      <c r="M52" s="5"/>
      <c r="N52" s="5"/>
    </row>
  </sheetData>
  <mergeCells count="17">
    <mergeCell ref="M3:O3"/>
    <mergeCell ref="C25:C31"/>
    <mergeCell ref="C32:C38"/>
    <mergeCell ref="C39:C45"/>
    <mergeCell ref="F43:I45"/>
    <mergeCell ref="D5:G10"/>
    <mergeCell ref="H5:I5"/>
    <mergeCell ref="G16:H16"/>
    <mergeCell ref="C17:C24"/>
    <mergeCell ref="D4:G4"/>
    <mergeCell ref="H4:I4"/>
    <mergeCell ref="A15:B15"/>
    <mergeCell ref="C15:H15"/>
    <mergeCell ref="A1:I1"/>
    <mergeCell ref="H2:I2"/>
    <mergeCell ref="D3:G3"/>
    <mergeCell ref="H3:I3"/>
  </mergeCells>
  <pageMargins left="0.5" right="0.25" top="0" bottom="0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first="1" xr2:uid="{03B83E9C-1897-415F-BCAB-2A96884033B4}">
          <x14:colorSeries theme="1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PGB!L38:L38</xm:f>
              <xm:sqref>M38</xm:sqref>
            </x14:sparkline>
            <x14:sparkline>
              <xm:f>PGB!L39:L39</xm:f>
              <xm:sqref>M39</xm:sqref>
            </x14:sparkline>
            <x14:sparkline>
              <xm:f>PGB!L46:L46</xm:f>
              <xm:sqref>M46</xm:sqref>
            </x14:sparkline>
            <x14:sparkline>
              <xm:f>PGB!L47:L47</xm:f>
              <xm:sqref>M47</xm:sqref>
            </x14:sparkline>
            <x14:sparkline>
              <xm:f>PGB!L48:L48</xm:f>
              <xm:sqref>M48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567C-0E66-4640-9DE2-1BDD612B0073}">
  <dimension ref="A1:O52"/>
  <sheetViews>
    <sheetView showGridLines="0" zoomScale="145" zoomScaleNormal="145" workbookViewId="0">
      <selection activeCell="B17" sqref="B17"/>
    </sheetView>
  </sheetViews>
  <sheetFormatPr defaultRowHeight="15.75" x14ac:dyDescent="0.25"/>
  <cols>
    <col min="1" max="1" width="10.7109375" style="1" customWidth="1"/>
    <col min="2" max="2" width="10.7109375" style="2" customWidth="1"/>
    <col min="3" max="3" width="10.7109375" customWidth="1"/>
    <col min="4" max="15" width="10.7109375" style="3" customWidth="1"/>
    <col min="16" max="16" width="10.7109375" customWidth="1"/>
  </cols>
  <sheetData>
    <row r="1" spans="1:15" ht="30" customHeight="1" x14ac:dyDescent="0.25">
      <c r="A1" s="67" t="s">
        <v>18</v>
      </c>
      <c r="B1" s="68"/>
      <c r="C1" s="68"/>
      <c r="D1" s="68"/>
      <c r="E1" s="68"/>
      <c r="F1" s="68"/>
      <c r="G1" s="68"/>
      <c r="H1" s="68"/>
      <c r="I1" s="68"/>
      <c r="L1" s="4"/>
      <c r="M1" s="62"/>
      <c r="N1" s="62"/>
      <c r="O1" s="62"/>
    </row>
    <row r="2" spans="1:15" ht="8.1" customHeight="1" x14ac:dyDescent="0.25">
      <c r="H2" s="69"/>
      <c r="I2" s="69"/>
      <c r="L2" s="4"/>
      <c r="M2" s="62"/>
      <c r="N2" s="62"/>
      <c r="O2" s="62"/>
    </row>
    <row r="3" spans="1:15" ht="20.100000000000001" customHeight="1" x14ac:dyDescent="0.3">
      <c r="C3" s="45"/>
      <c r="D3" s="70" t="s">
        <v>1</v>
      </c>
      <c r="E3" s="70"/>
      <c r="F3" s="70"/>
      <c r="G3" s="70"/>
      <c r="H3" s="69" t="s">
        <v>17</v>
      </c>
      <c r="I3" s="69"/>
      <c r="J3" s="49"/>
      <c r="K3" s="49"/>
      <c r="L3" s="49"/>
      <c r="M3" s="71"/>
      <c r="N3" s="71"/>
      <c r="O3" s="71"/>
    </row>
    <row r="4" spans="1:15" ht="15" customHeight="1" x14ac:dyDescent="0.25">
      <c r="A4" s="6"/>
      <c r="B4" s="7"/>
      <c r="C4" s="46"/>
      <c r="D4" s="87" t="s">
        <v>16</v>
      </c>
      <c r="E4" s="87"/>
      <c r="F4" s="87"/>
      <c r="G4" s="87"/>
      <c r="H4" s="69" t="s">
        <v>0</v>
      </c>
      <c r="I4" s="69"/>
      <c r="J4" s="50"/>
      <c r="K4" s="50"/>
      <c r="L4" s="50"/>
      <c r="M4" s="10"/>
      <c r="N4" s="10"/>
      <c r="O4" s="10"/>
    </row>
    <row r="5" spans="1:15" ht="14.1" customHeight="1" x14ac:dyDescent="0.25">
      <c r="C5" s="53"/>
      <c r="D5" s="84"/>
      <c r="E5" s="84"/>
      <c r="F5" s="84"/>
      <c r="G5" s="84"/>
      <c r="H5" s="69"/>
      <c r="I5" s="69"/>
      <c r="J5" s="51"/>
      <c r="K5" s="51"/>
      <c r="L5" s="51"/>
      <c r="M5" s="5"/>
      <c r="N5" s="5"/>
    </row>
    <row r="6" spans="1:15" ht="14.1" customHeight="1" x14ac:dyDescent="0.25">
      <c r="C6" s="53"/>
      <c r="D6" s="84"/>
      <c r="E6" s="84"/>
      <c r="F6" s="84"/>
      <c r="G6" s="84"/>
      <c r="H6" s="53"/>
      <c r="I6" s="53"/>
      <c r="J6" s="11"/>
      <c r="K6" s="11"/>
      <c r="L6" s="11"/>
      <c r="M6" s="5"/>
      <c r="N6" s="5"/>
    </row>
    <row r="7" spans="1:15" ht="14.1" customHeight="1" x14ac:dyDescent="0.25">
      <c r="C7" s="53"/>
      <c r="D7" s="84"/>
      <c r="E7" s="84"/>
      <c r="F7" s="84"/>
      <c r="G7" s="84"/>
      <c r="H7" s="53"/>
      <c r="I7" s="53"/>
      <c r="J7" s="11"/>
      <c r="K7" s="11"/>
      <c r="L7" s="11"/>
      <c r="M7" s="5"/>
      <c r="N7" s="5"/>
    </row>
    <row r="8" spans="1:15" ht="14.1" customHeight="1" x14ac:dyDescent="0.25">
      <c r="C8" s="53"/>
      <c r="D8" s="84"/>
      <c r="E8" s="84"/>
      <c r="F8" s="84"/>
      <c r="G8" s="84"/>
      <c r="H8" s="53"/>
      <c r="I8" s="53"/>
      <c r="J8" s="11"/>
      <c r="K8" s="11"/>
      <c r="L8" s="11"/>
      <c r="M8" s="5"/>
      <c r="N8" s="5"/>
    </row>
    <row r="9" spans="1:15" ht="14.1" customHeight="1" x14ac:dyDescent="0.25">
      <c r="C9" s="53"/>
      <c r="D9" s="84"/>
      <c r="E9" s="84"/>
      <c r="F9" s="84"/>
      <c r="G9" s="84"/>
      <c r="H9" s="53"/>
      <c r="I9" s="63"/>
      <c r="J9" s="63"/>
      <c r="K9" s="63"/>
      <c r="L9" s="63"/>
      <c r="M9" s="63"/>
      <c r="N9" s="5"/>
    </row>
    <row r="10" spans="1:15" ht="14.1" customHeight="1" x14ac:dyDescent="0.25">
      <c r="A10" s="12" t="s">
        <v>2</v>
      </c>
      <c r="B10" s="13" t="s">
        <v>3</v>
      </c>
      <c r="C10" s="53"/>
      <c r="D10" s="84"/>
      <c r="E10" s="84"/>
      <c r="F10" s="84"/>
      <c r="G10" s="84"/>
      <c r="H10" s="53"/>
      <c r="I10" s="63"/>
      <c r="J10" s="63"/>
      <c r="K10" s="63"/>
      <c r="L10" s="63"/>
      <c r="M10" s="63"/>
      <c r="N10" s="14"/>
      <c r="O10" s="15"/>
    </row>
    <row r="11" spans="1:15" x14ac:dyDescent="0.25">
      <c r="C11" s="52" t="s">
        <v>4</v>
      </c>
      <c r="D11" s="52"/>
      <c r="E11" s="52"/>
      <c r="F11" s="52"/>
      <c r="G11" s="52"/>
      <c r="H11" s="52"/>
      <c r="I11" s="63"/>
      <c r="J11" s="63"/>
      <c r="K11" s="63"/>
      <c r="L11" s="63"/>
      <c r="M11" s="63"/>
      <c r="N11" s="5"/>
    </row>
    <row r="12" spans="1:15" s="61" customFormat="1" ht="12.95" customHeight="1" x14ac:dyDescent="0.25">
      <c r="A12" s="55"/>
      <c r="B12" s="56"/>
      <c r="C12" s="57"/>
      <c r="D12" s="48" t="s">
        <v>5</v>
      </c>
      <c r="E12" s="48" t="s">
        <v>6</v>
      </c>
      <c r="F12" s="48" t="s">
        <v>7</v>
      </c>
      <c r="G12" s="48" t="s">
        <v>8</v>
      </c>
      <c r="H12" s="58"/>
      <c r="I12" s="63"/>
      <c r="J12" s="63"/>
      <c r="K12" s="63"/>
      <c r="L12" s="63"/>
      <c r="M12" s="63"/>
      <c r="N12" s="59"/>
      <c r="O12" s="60"/>
    </row>
    <row r="13" spans="1:15" ht="17.100000000000001" customHeight="1" x14ac:dyDescent="0.25">
      <c r="A13" s="18">
        <f>(IF(B16="","",A16-2))</f>
        <v>43106</v>
      </c>
      <c r="B13" s="19">
        <f>A13</f>
        <v>43106</v>
      </c>
      <c r="C13" s="20"/>
      <c r="D13" s="21"/>
      <c r="E13" s="21"/>
      <c r="F13" s="21"/>
      <c r="G13" s="21"/>
      <c r="H13" s="22"/>
      <c r="I13" s="63"/>
      <c r="J13" s="63"/>
      <c r="K13" s="63"/>
      <c r="L13" s="63"/>
      <c r="M13" s="63"/>
      <c r="N13" s="5"/>
    </row>
    <row r="14" spans="1:15" ht="17.100000000000001" customHeight="1" x14ac:dyDescent="0.25">
      <c r="A14" s="23">
        <f>IF(B16="","",A16-1)</f>
        <v>43107</v>
      </c>
      <c r="B14" s="24">
        <f>A14</f>
        <v>43107</v>
      </c>
      <c r="C14" s="25"/>
      <c r="D14" s="26"/>
      <c r="E14" s="26"/>
      <c r="F14" s="26"/>
      <c r="G14" s="26"/>
      <c r="H14" s="27"/>
      <c r="I14" s="63"/>
      <c r="J14" s="63"/>
      <c r="K14" s="63"/>
      <c r="L14" s="63"/>
      <c r="M14" s="63"/>
      <c r="N14" s="5"/>
    </row>
    <row r="15" spans="1:15" ht="15" customHeight="1" x14ac:dyDescent="0.25">
      <c r="A15" s="65" t="s">
        <v>14</v>
      </c>
      <c r="B15" s="65"/>
      <c r="C15" s="88" t="s">
        <v>15</v>
      </c>
      <c r="D15" s="88"/>
      <c r="E15" s="88"/>
      <c r="F15" s="88"/>
      <c r="G15" s="88"/>
      <c r="H15" s="88"/>
      <c r="I15" s="63"/>
      <c r="J15" s="63"/>
      <c r="K15" s="63"/>
      <c r="L15" s="63"/>
      <c r="M15" s="63"/>
      <c r="N15" s="9"/>
      <c r="O15" s="8"/>
    </row>
    <row r="16" spans="1:15" ht="27.95" customHeight="1" x14ac:dyDescent="0.25">
      <c r="A16" s="28">
        <f>IF(B16="","",B16)</f>
        <v>43108</v>
      </c>
      <c r="B16" s="29">
        <v>43108</v>
      </c>
      <c r="C16" s="30"/>
      <c r="D16" s="30" t="s">
        <v>5</v>
      </c>
      <c r="E16" s="30" t="s">
        <v>6</v>
      </c>
      <c r="F16" s="30" t="s">
        <v>7</v>
      </c>
      <c r="G16" s="85" t="s">
        <v>8</v>
      </c>
      <c r="H16" s="86"/>
      <c r="I16" s="63"/>
      <c r="J16" s="63"/>
      <c r="K16" s="63"/>
      <c r="L16" s="63"/>
      <c r="M16" s="63"/>
      <c r="N16" s="5"/>
    </row>
    <row r="17" spans="1:15" ht="12.95" customHeight="1" x14ac:dyDescent="0.25">
      <c r="A17" s="16"/>
      <c r="C17" s="72" t="s">
        <v>9</v>
      </c>
      <c r="D17" s="48" t="s">
        <v>5</v>
      </c>
      <c r="E17" s="48" t="s">
        <v>6</v>
      </c>
      <c r="F17" s="48" t="s">
        <v>7</v>
      </c>
      <c r="G17" s="48" t="s">
        <v>8</v>
      </c>
      <c r="H17" s="17"/>
      <c r="I17" s="63"/>
      <c r="J17" s="63"/>
      <c r="K17" s="63"/>
      <c r="L17" s="63"/>
      <c r="M17" s="63"/>
      <c r="N17" s="5"/>
    </row>
    <row r="18" spans="1:15" ht="17.100000000000001" customHeight="1" x14ac:dyDescent="0.25">
      <c r="A18" s="31">
        <f>IF(B16="","",A16+1)</f>
        <v>43109</v>
      </c>
      <c r="B18" s="32">
        <f>A18</f>
        <v>43109</v>
      </c>
      <c r="C18" s="72"/>
      <c r="D18" s="33"/>
      <c r="E18" s="33"/>
      <c r="F18" s="33"/>
      <c r="G18" s="33"/>
      <c r="H18" s="5"/>
      <c r="I18" s="63"/>
      <c r="J18" s="63"/>
      <c r="K18" s="63"/>
      <c r="L18" s="63"/>
      <c r="M18" s="63"/>
      <c r="N18" s="5"/>
    </row>
    <row r="19" spans="1:15" ht="17.100000000000001" customHeight="1" x14ac:dyDescent="0.25">
      <c r="A19" s="31">
        <f>IF(B16="","",A18+1)</f>
        <v>43110</v>
      </c>
      <c r="B19" s="32">
        <f>A19</f>
        <v>43110</v>
      </c>
      <c r="C19" s="72"/>
      <c r="D19" s="33"/>
      <c r="E19" s="33"/>
      <c r="F19" s="33"/>
      <c r="G19" s="33"/>
      <c r="H19" s="5"/>
      <c r="I19" s="63"/>
      <c r="J19" s="63"/>
      <c r="K19" s="63"/>
      <c r="L19" s="63"/>
      <c r="M19" s="63"/>
      <c r="N19" s="5"/>
    </row>
    <row r="20" spans="1:15" ht="17.100000000000001" customHeight="1" x14ac:dyDescent="0.25">
      <c r="A20" s="31">
        <f>IF(B16="","",A19+1)</f>
        <v>43111</v>
      </c>
      <c r="B20" s="32">
        <f>A20</f>
        <v>43111</v>
      </c>
      <c r="C20" s="72"/>
      <c r="D20" s="33"/>
      <c r="E20" s="33"/>
      <c r="F20" s="33"/>
      <c r="G20" s="33"/>
      <c r="H20" s="5"/>
      <c r="I20" s="33"/>
      <c r="J20" s="33"/>
      <c r="K20" s="33"/>
      <c r="L20" s="33"/>
      <c r="M20" s="33"/>
      <c r="N20" s="5"/>
    </row>
    <row r="21" spans="1:15" ht="17.100000000000001" customHeight="1" x14ac:dyDescent="0.25">
      <c r="A21" s="31">
        <f>IF(B16="","",A20+1)</f>
        <v>43112</v>
      </c>
      <c r="B21" s="32">
        <f t="shared" ref="B21:B38" si="0">A21</f>
        <v>43112</v>
      </c>
      <c r="C21" s="72"/>
      <c r="D21" s="33"/>
      <c r="E21" s="33"/>
      <c r="F21" s="33"/>
      <c r="G21" s="33"/>
      <c r="H21" s="5"/>
      <c r="I21" s="33"/>
      <c r="J21" s="33"/>
      <c r="K21" s="33"/>
      <c r="L21" s="33"/>
      <c r="M21" s="33"/>
      <c r="N21" s="5"/>
    </row>
    <row r="22" spans="1:15" ht="17.100000000000001" customHeight="1" x14ac:dyDescent="0.25">
      <c r="A22" s="31">
        <f>IF(B16="","",A21+1)</f>
        <v>43113</v>
      </c>
      <c r="B22" s="32">
        <f t="shared" si="0"/>
        <v>43113</v>
      </c>
      <c r="C22" s="72"/>
      <c r="D22" s="33"/>
      <c r="E22" s="33"/>
      <c r="F22" s="33"/>
      <c r="G22" s="33"/>
      <c r="H22" s="5"/>
      <c r="I22" s="33"/>
      <c r="J22" s="33"/>
      <c r="K22" s="33"/>
      <c r="L22" s="33"/>
      <c r="M22" s="33"/>
      <c r="N22" s="5"/>
    </row>
    <row r="23" spans="1:15" ht="17.100000000000001" customHeight="1" x14ac:dyDescent="0.25">
      <c r="A23" s="31">
        <f>IF(B16="","",A22+1)</f>
        <v>43114</v>
      </c>
      <c r="B23" s="32">
        <f t="shared" si="0"/>
        <v>43114</v>
      </c>
      <c r="C23" s="72"/>
      <c r="D23" s="33"/>
      <c r="E23" s="33"/>
      <c r="F23" s="33"/>
      <c r="G23" s="33"/>
      <c r="H23" s="5"/>
      <c r="I23" s="33"/>
      <c r="J23" s="33"/>
      <c r="K23" s="33"/>
      <c r="L23" s="33"/>
      <c r="M23" s="33"/>
      <c r="N23" s="5"/>
    </row>
    <row r="24" spans="1:15" ht="17.100000000000001" customHeight="1" x14ac:dyDescent="0.25">
      <c r="A24" s="35">
        <f>IF(B16="","",A23+1)</f>
        <v>43115</v>
      </c>
      <c r="B24" s="36">
        <f t="shared" si="0"/>
        <v>43115</v>
      </c>
      <c r="C24" s="73"/>
      <c r="D24" s="37"/>
      <c r="E24" s="37"/>
      <c r="F24" s="37"/>
      <c r="G24" s="37"/>
      <c r="H24" s="37"/>
      <c r="I24" s="37"/>
      <c r="J24" s="33"/>
      <c r="K24" s="33"/>
      <c r="L24" s="33"/>
      <c r="M24" s="33"/>
      <c r="N24" s="5"/>
    </row>
    <row r="25" spans="1:15" ht="27" customHeight="1" x14ac:dyDescent="0.25">
      <c r="A25" s="31">
        <f>IF(B16="","",A24+1)</f>
        <v>43116</v>
      </c>
      <c r="B25" s="32">
        <f t="shared" si="0"/>
        <v>43116</v>
      </c>
      <c r="C25" s="72" t="s">
        <v>10</v>
      </c>
      <c r="D25" s="48" t="s">
        <v>5</v>
      </c>
      <c r="E25" s="48" t="s">
        <v>6</v>
      </c>
      <c r="F25" s="48" t="s">
        <v>7</v>
      </c>
      <c r="G25" s="5"/>
      <c r="H25" s="5"/>
      <c r="I25" s="5"/>
      <c r="J25" s="5"/>
      <c r="K25" s="5"/>
      <c r="L25" s="5"/>
      <c r="M25" s="34"/>
      <c r="N25" s="33"/>
      <c r="O25" s="33"/>
    </row>
    <row r="26" spans="1:15" ht="17.100000000000001" customHeight="1" x14ac:dyDescent="0.25">
      <c r="A26" s="31">
        <f>IF(B16="","",A25+1)</f>
        <v>43117</v>
      </c>
      <c r="B26" s="32">
        <f t="shared" si="0"/>
        <v>43117</v>
      </c>
      <c r="C26" s="72"/>
      <c r="D26" s="33"/>
      <c r="E26" s="33"/>
      <c r="F26" s="33"/>
      <c r="G26" s="33"/>
      <c r="H26" s="5"/>
      <c r="I26" s="5"/>
      <c r="J26" s="5"/>
      <c r="K26" s="5"/>
      <c r="L26" s="5"/>
      <c r="M26" s="33"/>
      <c r="N26" s="33"/>
      <c r="O26" s="33"/>
    </row>
    <row r="27" spans="1:15" ht="17.100000000000001" customHeight="1" x14ac:dyDescent="0.25">
      <c r="A27" s="31">
        <f>IF(B16="","",A26+1)</f>
        <v>43118</v>
      </c>
      <c r="B27" s="32">
        <f t="shared" si="0"/>
        <v>43118</v>
      </c>
      <c r="C27" s="72"/>
      <c r="D27" s="33"/>
      <c r="E27" s="33"/>
      <c r="F27" s="33"/>
      <c r="G27" s="33"/>
      <c r="H27" s="5"/>
      <c r="I27" s="5"/>
      <c r="J27" s="5"/>
      <c r="K27" s="5"/>
      <c r="L27" s="5"/>
      <c r="M27" s="33"/>
      <c r="N27" s="33"/>
      <c r="O27" s="33"/>
    </row>
    <row r="28" spans="1:15" ht="17.100000000000001" customHeight="1" x14ac:dyDescent="0.25">
      <c r="A28" s="31">
        <f>IF(B16="","",A27+1)</f>
        <v>43119</v>
      </c>
      <c r="B28" s="32">
        <f t="shared" si="0"/>
        <v>43119</v>
      </c>
      <c r="C28" s="72"/>
      <c r="D28" s="33"/>
      <c r="E28" s="33"/>
      <c r="F28" s="33"/>
      <c r="G28" s="33"/>
      <c r="L28" s="5"/>
      <c r="M28" s="33"/>
      <c r="N28" s="33"/>
      <c r="O28" s="33"/>
    </row>
    <row r="29" spans="1:15" ht="17.100000000000001" customHeight="1" x14ac:dyDescent="0.25">
      <c r="A29" s="31">
        <f>IF(B16="","",A28+1)</f>
        <v>43120</v>
      </c>
      <c r="B29" s="32">
        <f t="shared" si="0"/>
        <v>43120</v>
      </c>
      <c r="C29" s="72"/>
      <c r="D29" s="33"/>
      <c r="E29" s="33"/>
      <c r="F29" s="33"/>
      <c r="G29" s="33"/>
      <c r="L29" s="5"/>
      <c r="M29" s="33"/>
      <c r="N29" s="33"/>
      <c r="O29" s="33"/>
    </row>
    <row r="30" spans="1:15" ht="17.100000000000001" customHeight="1" x14ac:dyDescent="0.25">
      <c r="A30" s="31">
        <f>IF(B16="","",A29+1)</f>
        <v>43121</v>
      </c>
      <c r="B30" s="32">
        <f t="shared" si="0"/>
        <v>43121</v>
      </c>
      <c r="C30" s="72"/>
      <c r="D30" s="33"/>
      <c r="E30" s="33"/>
      <c r="F30" s="33"/>
      <c r="G30" s="33"/>
      <c r="L30" s="5"/>
      <c r="M30" s="33"/>
      <c r="N30" s="33"/>
      <c r="O30" s="33"/>
    </row>
    <row r="31" spans="1:15" ht="17.100000000000001" customHeight="1" x14ac:dyDescent="0.25">
      <c r="A31" s="35">
        <f>IF(B16="","",A30+1)</f>
        <v>43122</v>
      </c>
      <c r="B31" s="36">
        <f t="shared" si="0"/>
        <v>43122</v>
      </c>
      <c r="C31" s="73"/>
      <c r="D31" s="37"/>
      <c r="E31" s="37"/>
      <c r="F31" s="37"/>
      <c r="G31" s="37"/>
      <c r="H31" s="37"/>
      <c r="I31" s="37"/>
      <c r="L31" s="5"/>
      <c r="M31" s="33"/>
      <c r="N31" s="33"/>
      <c r="O31" s="33"/>
    </row>
    <row r="32" spans="1:15" ht="27" customHeight="1" x14ac:dyDescent="0.25">
      <c r="A32" s="31">
        <f>IF(B16="","",A31+1)</f>
        <v>43123</v>
      </c>
      <c r="B32" s="32">
        <f t="shared" si="0"/>
        <v>43123</v>
      </c>
      <c r="C32" s="72" t="s">
        <v>11</v>
      </c>
      <c r="D32" s="38" t="s">
        <v>5</v>
      </c>
      <c r="E32" s="38"/>
      <c r="F32" s="38" t="s">
        <v>7</v>
      </c>
      <c r="G32" s="33"/>
      <c r="L32" s="5"/>
      <c r="M32" s="34"/>
      <c r="N32" s="33"/>
      <c r="O32" s="33"/>
    </row>
    <row r="33" spans="1:15" ht="17.100000000000001" customHeight="1" x14ac:dyDescent="0.25">
      <c r="A33" s="31">
        <f>IF(B16="","",A32+1)</f>
        <v>43124</v>
      </c>
      <c r="B33" s="32">
        <f t="shared" si="0"/>
        <v>43124</v>
      </c>
      <c r="C33" s="72"/>
      <c r="D33" s="33"/>
      <c r="E33" s="33"/>
      <c r="F33" s="33"/>
      <c r="G33" s="33"/>
      <c r="L33" s="5"/>
      <c r="M33" s="33"/>
      <c r="N33" s="33"/>
      <c r="O33" s="33"/>
    </row>
    <row r="34" spans="1:15" ht="17.100000000000001" customHeight="1" x14ac:dyDescent="0.25">
      <c r="A34" s="31">
        <f>IF(B16="","",A33+1)</f>
        <v>43125</v>
      </c>
      <c r="B34" s="32">
        <f t="shared" si="0"/>
        <v>43125</v>
      </c>
      <c r="C34" s="72"/>
      <c r="D34" s="33"/>
      <c r="E34" s="33"/>
      <c r="F34" s="33"/>
      <c r="G34" s="33"/>
      <c r="L34" s="5"/>
      <c r="M34" s="33"/>
      <c r="N34" s="33"/>
      <c r="O34" s="33"/>
    </row>
    <row r="35" spans="1:15" ht="17.100000000000001" customHeight="1" x14ac:dyDescent="0.25">
      <c r="A35" s="31">
        <f>IF(B16="","",A34+1)</f>
        <v>43126</v>
      </c>
      <c r="B35" s="32">
        <f t="shared" si="0"/>
        <v>43126</v>
      </c>
      <c r="C35" s="72"/>
      <c r="D35" s="33"/>
      <c r="E35" s="33"/>
      <c r="F35" s="33"/>
      <c r="G35" s="33"/>
      <c r="L35" s="5"/>
      <c r="M35" s="33"/>
      <c r="N35" s="33"/>
      <c r="O35" s="33"/>
    </row>
    <row r="36" spans="1:15" ht="17.100000000000001" customHeight="1" x14ac:dyDescent="0.25">
      <c r="A36" s="31">
        <f>IF(B16="","",A35+1)</f>
        <v>43127</v>
      </c>
      <c r="B36" s="32">
        <f t="shared" si="0"/>
        <v>43127</v>
      </c>
      <c r="C36" s="72"/>
      <c r="D36" s="33"/>
      <c r="E36" s="33"/>
      <c r="F36" s="33"/>
      <c r="G36" s="33"/>
      <c r="L36" s="5"/>
      <c r="M36" s="33"/>
      <c r="N36" s="33"/>
      <c r="O36" s="33"/>
    </row>
    <row r="37" spans="1:15" ht="17.100000000000001" customHeight="1" x14ac:dyDescent="0.25">
      <c r="A37" s="31">
        <f>IF(B16="","",A36+1)</f>
        <v>43128</v>
      </c>
      <c r="B37" s="32">
        <f t="shared" si="0"/>
        <v>43128</v>
      </c>
      <c r="C37" s="72"/>
      <c r="D37" s="33"/>
      <c r="E37" s="33"/>
      <c r="F37" s="33"/>
      <c r="G37" s="33"/>
      <c r="L37" s="5"/>
      <c r="M37" s="33"/>
      <c r="N37" s="33"/>
      <c r="O37" s="33"/>
    </row>
    <row r="38" spans="1:15" ht="17.100000000000001" customHeight="1" x14ac:dyDescent="0.25">
      <c r="A38" s="35">
        <f>IF(B16="","",A37+1)</f>
        <v>43129</v>
      </c>
      <c r="B38" s="36">
        <f t="shared" si="0"/>
        <v>43129</v>
      </c>
      <c r="C38" s="73"/>
      <c r="D38" s="37"/>
      <c r="E38" s="37"/>
      <c r="F38" s="37"/>
      <c r="G38" s="37"/>
      <c r="H38" s="37"/>
      <c r="I38" s="37"/>
      <c r="K38" s="5"/>
      <c r="L38" s="5"/>
      <c r="M38" s="33"/>
      <c r="N38" s="33"/>
      <c r="O38" s="33"/>
    </row>
    <row r="39" spans="1:15" ht="27" customHeight="1" x14ac:dyDescent="0.25">
      <c r="A39" s="39">
        <f>IF(B16="","",A38+1)</f>
        <v>43130</v>
      </c>
      <c r="B39" s="40">
        <f t="shared" ref="B39:B45" si="1">A39</f>
        <v>43130</v>
      </c>
      <c r="C39" s="74" t="s">
        <v>12</v>
      </c>
      <c r="D39" s="41" t="s">
        <v>5</v>
      </c>
      <c r="E39" s="42"/>
      <c r="F39" s="43"/>
      <c r="G39" s="42"/>
      <c r="H39" s="5"/>
      <c r="I39" s="5"/>
      <c r="J39" s="5"/>
      <c r="K39" s="33"/>
      <c r="L39" s="5"/>
      <c r="M39" s="5"/>
      <c r="N39" s="33"/>
      <c r="O39" s="33"/>
    </row>
    <row r="40" spans="1:15" ht="17.100000000000001" customHeight="1" x14ac:dyDescent="0.25">
      <c r="A40" s="31">
        <f>IF(B16="","",A39+1)</f>
        <v>43131</v>
      </c>
      <c r="B40" s="32">
        <f t="shared" si="1"/>
        <v>43131</v>
      </c>
      <c r="C40" s="72"/>
      <c r="D40" s="33"/>
      <c r="E40" s="33"/>
      <c r="F40" s="54"/>
      <c r="G40" s="54"/>
      <c r="H40" s="54"/>
      <c r="I40" s="54"/>
      <c r="J40" s="5"/>
      <c r="K40" s="33"/>
      <c r="L40" s="5"/>
      <c r="M40" s="5"/>
      <c r="N40" s="5"/>
    </row>
    <row r="41" spans="1:15" ht="17.100000000000001" customHeight="1" x14ac:dyDescent="0.25">
      <c r="A41" s="31">
        <f>IF(B16="","",A40+1)</f>
        <v>43132</v>
      </c>
      <c r="B41" s="32">
        <f t="shared" si="1"/>
        <v>43132</v>
      </c>
      <c r="C41" s="72"/>
      <c r="D41" s="33"/>
      <c r="E41" s="33"/>
      <c r="F41" s="54"/>
      <c r="G41" s="54"/>
      <c r="H41" s="54"/>
      <c r="I41" s="54"/>
      <c r="J41" s="33"/>
      <c r="K41" s="33"/>
      <c r="L41" s="5"/>
      <c r="M41" s="5"/>
      <c r="N41" s="5"/>
    </row>
    <row r="42" spans="1:15" ht="17.100000000000001" customHeight="1" thickBot="1" x14ac:dyDescent="0.3">
      <c r="A42" s="31">
        <f>IF(B16="","",A41+1)</f>
        <v>43133</v>
      </c>
      <c r="B42" s="32">
        <f t="shared" si="1"/>
        <v>43133</v>
      </c>
      <c r="C42" s="72"/>
      <c r="D42" s="33"/>
      <c r="E42" s="33"/>
      <c r="F42" s="54"/>
      <c r="G42" s="54"/>
      <c r="H42" s="54"/>
      <c r="I42" s="54"/>
      <c r="J42" s="47"/>
      <c r="K42" s="33"/>
      <c r="L42" s="5"/>
      <c r="M42" s="5"/>
      <c r="N42" s="5"/>
    </row>
    <row r="43" spans="1:15" ht="17.100000000000001" customHeight="1" thickTop="1" x14ac:dyDescent="0.25">
      <c r="A43" s="31">
        <f>IF(B16="","",A42+1)</f>
        <v>43134</v>
      </c>
      <c r="B43" s="32">
        <f t="shared" si="1"/>
        <v>43134</v>
      </c>
      <c r="C43" s="72"/>
      <c r="D43" s="33"/>
      <c r="E43" s="33"/>
      <c r="F43" s="75" t="s">
        <v>13</v>
      </c>
      <c r="G43" s="76"/>
      <c r="H43" s="76"/>
      <c r="I43" s="77"/>
      <c r="J43" s="47"/>
      <c r="K43" s="33"/>
      <c r="L43" s="5"/>
      <c r="M43" s="5"/>
      <c r="N43" s="5"/>
    </row>
    <row r="44" spans="1:15" ht="17.100000000000001" customHeight="1" x14ac:dyDescent="0.25">
      <c r="A44" s="31">
        <f>IF(B16="","",A43+1)</f>
        <v>43135</v>
      </c>
      <c r="B44" s="32">
        <f t="shared" si="1"/>
        <v>43135</v>
      </c>
      <c r="C44" s="72"/>
      <c r="D44" s="33"/>
      <c r="E44" s="33"/>
      <c r="F44" s="78"/>
      <c r="G44" s="79"/>
      <c r="H44" s="79"/>
      <c r="I44" s="80"/>
      <c r="J44" s="47"/>
      <c r="K44" s="33"/>
      <c r="L44" s="5"/>
      <c r="M44" s="5"/>
      <c r="N44" s="5"/>
    </row>
    <row r="45" spans="1:15" ht="17.100000000000001" customHeight="1" thickBot="1" x14ac:dyDescent="0.3">
      <c r="A45" s="31">
        <f>IF(B16="","",A44+1)</f>
        <v>43136</v>
      </c>
      <c r="B45" s="32">
        <f t="shared" si="1"/>
        <v>43136</v>
      </c>
      <c r="C45" s="72"/>
      <c r="D45" s="33"/>
      <c r="E45" s="33"/>
      <c r="F45" s="81"/>
      <c r="G45" s="82"/>
      <c r="H45" s="82"/>
      <c r="I45" s="83"/>
      <c r="J45" s="47"/>
      <c r="K45" s="33"/>
      <c r="L45" s="5"/>
      <c r="M45" s="44"/>
      <c r="N45" s="44"/>
      <c r="O45" s="44"/>
    </row>
    <row r="46" spans="1:15" ht="18" customHeight="1" thickTop="1" x14ac:dyDescent="0.25">
      <c r="E46" s="5"/>
      <c r="F46" s="5"/>
      <c r="G46" s="5"/>
      <c r="H46" s="47"/>
      <c r="I46" s="47"/>
      <c r="J46" s="47"/>
      <c r="K46" s="5"/>
      <c r="L46" s="5"/>
      <c r="M46" s="5"/>
      <c r="N46" s="5"/>
      <c r="O46" s="5"/>
    </row>
    <row r="47" spans="1:15" x14ac:dyDescent="0.2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H48" s="5"/>
      <c r="I48" s="5"/>
      <c r="J48" s="5"/>
      <c r="K48" s="5"/>
      <c r="L48" s="5"/>
      <c r="M48" s="5"/>
      <c r="N48" s="5"/>
      <c r="O48" s="5"/>
    </row>
    <row r="49" spans="8:15" x14ac:dyDescent="0.25">
      <c r="H49" s="5"/>
      <c r="I49" s="5"/>
      <c r="J49" s="5"/>
      <c r="K49" s="5"/>
      <c r="L49" s="5"/>
      <c r="M49" s="5"/>
      <c r="N49" s="5"/>
      <c r="O49" s="5"/>
    </row>
    <row r="50" spans="8:15" x14ac:dyDescent="0.25">
      <c r="H50" s="5"/>
      <c r="I50" s="5"/>
      <c r="J50" s="5"/>
      <c r="K50" s="5"/>
      <c r="L50" s="5"/>
      <c r="M50" s="5"/>
      <c r="N50" s="5"/>
      <c r="O50" s="5"/>
    </row>
    <row r="51" spans="8:15" x14ac:dyDescent="0.25">
      <c r="H51" s="5"/>
      <c r="I51" s="5"/>
      <c r="J51" s="5"/>
      <c r="K51" s="5"/>
      <c r="L51" s="5"/>
      <c r="M51" s="5"/>
      <c r="N51" s="5"/>
    </row>
    <row r="52" spans="8:15" x14ac:dyDescent="0.25">
      <c r="H52" s="5"/>
      <c r="I52" s="5"/>
      <c r="J52" s="5"/>
      <c r="K52" s="5"/>
      <c r="L52" s="5"/>
      <c r="M52" s="5"/>
      <c r="N52" s="5"/>
    </row>
  </sheetData>
  <mergeCells count="17">
    <mergeCell ref="A1:I1"/>
    <mergeCell ref="H3:I3"/>
    <mergeCell ref="A15:B15"/>
    <mergeCell ref="G16:H16"/>
    <mergeCell ref="M3:O3"/>
    <mergeCell ref="F43:I45"/>
    <mergeCell ref="C15:H15"/>
    <mergeCell ref="H2:I2"/>
    <mergeCell ref="D5:G10"/>
    <mergeCell ref="D3:G3"/>
    <mergeCell ref="D4:G4"/>
    <mergeCell ref="C25:C31"/>
    <mergeCell ref="C32:C38"/>
    <mergeCell ref="C39:C45"/>
    <mergeCell ref="H4:I4"/>
    <mergeCell ref="H5:I5"/>
    <mergeCell ref="C17:C24"/>
  </mergeCells>
  <pageMargins left="0.5" right="0.25" top="0" bottom="0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first="1" xr2:uid="{4962BA22-FC9D-42DE-9D1F-9AC84763C565}">
          <x14:colorSeries theme="1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PGN!L38:L38</xm:f>
              <xm:sqref>M38</xm:sqref>
            </x14:sparkline>
            <x14:sparkline>
              <xm:f>PGN!L39:L39</xm:f>
              <xm:sqref>M39</xm:sqref>
            </x14:sparkline>
            <x14:sparkline>
              <xm:f>PGN!L46:L46</xm:f>
              <xm:sqref>M46</xm:sqref>
            </x14:sparkline>
            <x14:sparkline>
              <xm:f>PGN!L47:L47</xm:f>
              <xm:sqref>M47</xm:sqref>
            </x14:sparkline>
            <x14:sparkline>
              <xm:f>PGN!L48:L48</xm:f>
              <xm:sqref>M48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PGB</vt:lpstr>
      <vt:lpstr>PGN</vt:lpstr>
      <vt:lpstr>PGB!Print_Area</vt:lpstr>
      <vt:lpstr>PGN!Print_Area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Mackenzie May</cp:lastModifiedBy>
  <cp:lastPrinted>2018-11-09T19:36:26Z</cp:lastPrinted>
  <dcterms:created xsi:type="dcterms:W3CDTF">2017-10-26T14:18:17Z</dcterms:created>
  <dcterms:modified xsi:type="dcterms:W3CDTF">2018-11-30T23:27:08Z</dcterms:modified>
</cp:coreProperties>
</file>